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workbookProtection workbookAlgorithmName="SHA-512" workbookHashValue="ozY+4MzUGQX1quH+dOXDaMzg7pcSTM/LP6Q0WOLjljzqVnUX4QCkcE+u2dwYXw28mWMt+WV73/5xxwDzO8xWsQ==" workbookSaltValue="a/CX3YE//i78gVSGsIkA9g==" workbookSpinCount="100000" lockStructure="1"/>
  <bookViews>
    <workbookView xWindow="0" yWindow="1050" windowWidth="12060" windowHeight="9075" tabRatio="601"/>
  </bookViews>
  <sheets>
    <sheet name="収支計画書" sheetId="7" r:id="rId1"/>
    <sheet name="収入" sheetId="10" r:id="rId2"/>
    <sheet name="R3支出" sheetId="9" r:id="rId3"/>
    <sheet name="R4支出" sheetId="15" r:id="rId4"/>
    <sheet name="R5支出" sheetId="16" r:id="rId5"/>
    <sheet name="R6支出" sheetId="17" r:id="rId6"/>
    <sheet name="R7支出" sheetId="18" r:id="rId7"/>
  </sheets>
  <definedNames>
    <definedName name="_xlnm.Print_Area" localSheetId="2">'R3支出'!$A$1:$J$63</definedName>
    <definedName name="_xlnm.Print_Area" localSheetId="3">'R4支出'!$A$1:$J$63</definedName>
    <definedName name="_xlnm.Print_Area" localSheetId="4">'R5支出'!$A$1:$J$63</definedName>
    <definedName name="_xlnm.Print_Area" localSheetId="5">'R6支出'!$A$1:$J$63</definedName>
    <definedName name="_xlnm.Print_Area" localSheetId="6">'R7支出'!$A$1:$J$63</definedName>
    <definedName name="_xlnm.Print_Area" localSheetId="0">収支計画書!$A$1:$I$38</definedName>
    <definedName name="_xlnm.Print_Area" localSheetId="1">収入!$A$1:$H$23</definedName>
  </definedNames>
  <calcPr calcId="162913"/>
</workbook>
</file>

<file path=xl/calcChain.xml><?xml version="1.0" encoding="utf-8"?>
<calcChain xmlns="http://schemas.openxmlformats.org/spreadsheetml/2006/main">
  <c r="I45" i="9" l="1"/>
  <c r="I45" i="15"/>
  <c r="I45" i="16"/>
  <c r="I45" i="17"/>
  <c r="I45" i="18"/>
  <c r="E15" i="9"/>
  <c r="I49" i="9"/>
  <c r="E14" i="9"/>
  <c r="D14" i="7"/>
  <c r="E14" i="15" l="1"/>
  <c r="E14" i="16"/>
  <c r="E14" i="17"/>
  <c r="E14" i="18"/>
  <c r="E12" i="15"/>
  <c r="E12" i="16"/>
  <c r="E12" i="17"/>
  <c r="E12" i="18"/>
  <c r="E12" i="9"/>
  <c r="J12" i="15"/>
  <c r="J12" i="16"/>
  <c r="J12" i="17"/>
  <c r="J12" i="18"/>
  <c r="J12" i="9"/>
  <c r="I12" i="15"/>
  <c r="I12" i="16"/>
  <c r="I12" i="17"/>
  <c r="I12" i="18"/>
  <c r="I12" i="9"/>
  <c r="H12" i="15"/>
  <c r="H12" i="16"/>
  <c r="H12" i="17"/>
  <c r="H12" i="18"/>
  <c r="H12" i="9"/>
  <c r="G12" i="15"/>
  <c r="G12" i="16"/>
  <c r="G12" i="17"/>
  <c r="G12" i="18"/>
  <c r="G12" i="9"/>
  <c r="F12" i="15"/>
  <c r="F12" i="16"/>
  <c r="F12" i="17"/>
  <c r="F12" i="18"/>
  <c r="F12" i="9"/>
  <c r="I14" i="15"/>
  <c r="I14" i="16"/>
  <c r="I14" i="17"/>
  <c r="I14" i="18"/>
  <c r="I14" i="9"/>
  <c r="H30" i="7" l="1"/>
  <c r="H52" i="18"/>
  <c r="G52" i="18"/>
  <c r="F52" i="18"/>
  <c r="I51" i="18"/>
  <c r="E51" i="18" s="1"/>
  <c r="E50" i="18"/>
  <c r="I49" i="18"/>
  <c r="I52" i="18" s="1"/>
  <c r="E49" i="18"/>
  <c r="E45" i="18"/>
  <c r="H43" i="18"/>
  <c r="E43" i="18"/>
  <c r="H41" i="18"/>
  <c r="G41" i="18"/>
  <c r="E41" i="18"/>
  <c r="G40" i="18"/>
  <c r="E40" i="18"/>
  <c r="G39" i="18"/>
  <c r="E39" i="18"/>
  <c r="H37" i="18"/>
  <c r="G37" i="18"/>
  <c r="E37" i="18"/>
  <c r="E36" i="18"/>
  <c r="H34" i="18"/>
  <c r="G34" i="18"/>
  <c r="E34" i="18"/>
  <c r="H32" i="18"/>
  <c r="G32" i="18"/>
  <c r="E32" i="18"/>
  <c r="H30" i="18"/>
  <c r="G30" i="18"/>
  <c r="E30" i="18"/>
  <c r="G29" i="18"/>
  <c r="E29" i="18"/>
  <c r="H27" i="18"/>
  <c r="G27" i="18"/>
  <c r="E27" i="18"/>
  <c r="H25" i="18"/>
  <c r="G25" i="18"/>
  <c r="E25" i="18"/>
  <c r="J24" i="18"/>
  <c r="F24" i="18"/>
  <c r="I23" i="18"/>
  <c r="E23" i="18" s="1"/>
  <c r="I22" i="18"/>
  <c r="E22" i="18" s="1"/>
  <c r="I21" i="18"/>
  <c r="E21" i="18" s="1"/>
  <c r="I20" i="18"/>
  <c r="E20" i="18" s="1"/>
  <c r="I19" i="18"/>
  <c r="E19" i="18" s="1"/>
  <c r="I18" i="18"/>
  <c r="E18" i="18" s="1"/>
  <c r="J17" i="18"/>
  <c r="J16" i="18" s="1"/>
  <c r="G17" i="18"/>
  <c r="G16" i="18" s="1"/>
  <c r="F17" i="18"/>
  <c r="F16" i="18"/>
  <c r="I15" i="18"/>
  <c r="E15" i="18" s="1"/>
  <c r="I13" i="18"/>
  <c r="I10" i="18"/>
  <c r="H10" i="18" s="1"/>
  <c r="G10" i="18"/>
  <c r="F10" i="18"/>
  <c r="J8" i="18"/>
  <c r="I8" i="18"/>
  <c r="G8" i="18" s="1"/>
  <c r="F8" i="18"/>
  <c r="J6" i="18"/>
  <c r="I6" i="18"/>
  <c r="H6" i="18" s="1"/>
  <c r="F6" i="18"/>
  <c r="J5" i="18"/>
  <c r="G30" i="7"/>
  <c r="G29" i="7"/>
  <c r="G22" i="7"/>
  <c r="G14" i="7"/>
  <c r="G6" i="7"/>
  <c r="H52" i="17"/>
  <c r="G52" i="17"/>
  <c r="F52" i="17"/>
  <c r="I51" i="17"/>
  <c r="E51" i="17" s="1"/>
  <c r="E50" i="17"/>
  <c r="I49" i="17"/>
  <c r="E49" i="17"/>
  <c r="E45" i="17"/>
  <c r="H43" i="17"/>
  <c r="E43" i="17"/>
  <c r="H41" i="17"/>
  <c r="H24" i="17" s="1"/>
  <c r="G41" i="17"/>
  <c r="E41" i="17"/>
  <c r="G40" i="17"/>
  <c r="E40" i="17"/>
  <c r="G39" i="17"/>
  <c r="E39" i="17"/>
  <c r="H37" i="17"/>
  <c r="G37" i="17"/>
  <c r="E37" i="17"/>
  <c r="E36" i="17"/>
  <c r="H34" i="17"/>
  <c r="G34" i="17"/>
  <c r="E34" i="17"/>
  <c r="H32" i="17"/>
  <c r="G32" i="17"/>
  <c r="E32" i="17"/>
  <c r="H30" i="17"/>
  <c r="G30" i="17"/>
  <c r="E30" i="17"/>
  <c r="G29" i="17"/>
  <c r="E29" i="17"/>
  <c r="H27" i="17"/>
  <c r="G27" i="17"/>
  <c r="E27" i="17"/>
  <c r="H25" i="17"/>
  <c r="G25" i="17"/>
  <c r="E25" i="17"/>
  <c r="J24" i="17"/>
  <c r="F24" i="17"/>
  <c r="I23" i="17"/>
  <c r="E23" i="17" s="1"/>
  <c r="I22" i="17"/>
  <c r="E22" i="17" s="1"/>
  <c r="I21" i="17"/>
  <c r="E21" i="17" s="1"/>
  <c r="I20" i="17"/>
  <c r="E20" i="17" s="1"/>
  <c r="I19" i="17"/>
  <c r="E19" i="17" s="1"/>
  <c r="I18" i="17"/>
  <c r="E18" i="17" s="1"/>
  <c r="J17" i="17"/>
  <c r="J16" i="17" s="1"/>
  <c r="G17" i="17"/>
  <c r="G16" i="17" s="1"/>
  <c r="F17" i="17"/>
  <c r="F16" i="17"/>
  <c r="I15" i="17"/>
  <c r="E15" i="17" s="1"/>
  <c r="I13" i="17"/>
  <c r="J46" i="17"/>
  <c r="H47" i="17"/>
  <c r="F46" i="17"/>
  <c r="I10" i="17"/>
  <c r="H10" i="17" s="1"/>
  <c r="G10" i="17"/>
  <c r="F10" i="17"/>
  <c r="J8" i="17"/>
  <c r="I8" i="17"/>
  <c r="H8" i="17"/>
  <c r="G8" i="17"/>
  <c r="F8" i="17"/>
  <c r="J6" i="17"/>
  <c r="I6" i="17"/>
  <c r="H6" i="17" s="1"/>
  <c r="H5" i="17" s="1"/>
  <c r="F6" i="17"/>
  <c r="J5" i="17"/>
  <c r="F5" i="17"/>
  <c r="F6" i="7"/>
  <c r="E6" i="7"/>
  <c r="F14" i="7"/>
  <c r="E14" i="7"/>
  <c r="F22" i="7"/>
  <c r="E22" i="7"/>
  <c r="F29" i="7"/>
  <c r="E29" i="7"/>
  <c r="F30" i="7"/>
  <c r="E30" i="7"/>
  <c r="H52" i="16"/>
  <c r="G52" i="16"/>
  <c r="F52" i="16"/>
  <c r="E52" i="16" s="1"/>
  <c r="I51" i="16"/>
  <c r="E51" i="16" s="1"/>
  <c r="E50" i="16"/>
  <c r="I49" i="16"/>
  <c r="I52" i="16" s="1"/>
  <c r="E49" i="16"/>
  <c r="E45" i="16"/>
  <c r="H43" i="16"/>
  <c r="E43" i="16"/>
  <c r="H41" i="16"/>
  <c r="H24" i="16" s="1"/>
  <c r="G41" i="16"/>
  <c r="E41" i="16"/>
  <c r="G40" i="16"/>
  <c r="E40" i="16"/>
  <c r="G39" i="16"/>
  <c r="E39" i="16"/>
  <c r="H37" i="16"/>
  <c r="G37" i="16"/>
  <c r="E37" i="16"/>
  <c r="E36" i="16"/>
  <c r="H34" i="16"/>
  <c r="G34" i="16"/>
  <c r="E34" i="16"/>
  <c r="H32" i="16"/>
  <c r="G32" i="16"/>
  <c r="E32" i="16"/>
  <c r="H30" i="16"/>
  <c r="G30" i="16"/>
  <c r="E30" i="16"/>
  <c r="G29" i="16"/>
  <c r="E29" i="16"/>
  <c r="H27" i="16"/>
  <c r="G27" i="16"/>
  <c r="E27" i="16"/>
  <c r="H25" i="16"/>
  <c r="G25" i="16"/>
  <c r="E25" i="16"/>
  <c r="J24" i="16"/>
  <c r="F24" i="16"/>
  <c r="I23" i="16"/>
  <c r="E23" i="16" s="1"/>
  <c r="I22" i="16"/>
  <c r="E22" i="16" s="1"/>
  <c r="I21" i="16"/>
  <c r="E21" i="16" s="1"/>
  <c r="I20" i="16"/>
  <c r="E20" i="16" s="1"/>
  <c r="I19" i="16"/>
  <c r="E19" i="16" s="1"/>
  <c r="I18" i="16"/>
  <c r="E18" i="16" s="1"/>
  <c r="J17" i="16"/>
  <c r="J16" i="16" s="1"/>
  <c r="G17" i="16"/>
  <c r="G16" i="16" s="1"/>
  <c r="F17" i="16"/>
  <c r="F16" i="16"/>
  <c r="I15" i="16"/>
  <c r="E15" i="16" s="1"/>
  <c r="I13" i="16"/>
  <c r="J46" i="16"/>
  <c r="H47" i="16"/>
  <c r="I10" i="16"/>
  <c r="H10" i="16" s="1"/>
  <c r="G10" i="16"/>
  <c r="F10" i="16"/>
  <c r="J8" i="16"/>
  <c r="I8" i="16"/>
  <c r="G8" i="16" s="1"/>
  <c r="H8" i="16"/>
  <c r="F8" i="16"/>
  <c r="J6" i="16"/>
  <c r="I6" i="16"/>
  <c r="H6" i="16" s="1"/>
  <c r="H5" i="16" s="1"/>
  <c r="F6" i="16"/>
  <c r="J5" i="16"/>
  <c r="F5" i="16"/>
  <c r="H52" i="15"/>
  <c r="G52" i="15"/>
  <c r="F52" i="15"/>
  <c r="I51" i="15"/>
  <c r="E51" i="15" s="1"/>
  <c r="E50" i="15"/>
  <c r="I49" i="15"/>
  <c r="E49" i="15"/>
  <c r="E45" i="15"/>
  <c r="H43" i="15"/>
  <c r="E43" i="15"/>
  <c r="H41" i="15"/>
  <c r="H24" i="15" s="1"/>
  <c r="H47" i="15" s="1"/>
  <c r="G41" i="15"/>
  <c r="E41" i="15"/>
  <c r="G40" i="15"/>
  <c r="E40" i="15"/>
  <c r="G39" i="15"/>
  <c r="E39" i="15"/>
  <c r="H37" i="15"/>
  <c r="G37" i="15"/>
  <c r="E37" i="15"/>
  <c r="E36" i="15"/>
  <c r="H34" i="15"/>
  <c r="G34" i="15"/>
  <c r="E34" i="15"/>
  <c r="H32" i="15"/>
  <c r="G32" i="15"/>
  <c r="E32" i="15"/>
  <c r="H30" i="15"/>
  <c r="G30" i="15"/>
  <c r="E30" i="15"/>
  <c r="G29" i="15"/>
  <c r="E29" i="15"/>
  <c r="H27" i="15"/>
  <c r="G27" i="15"/>
  <c r="E27" i="15"/>
  <c r="H25" i="15"/>
  <c r="G25" i="15"/>
  <c r="E25" i="15"/>
  <c r="J24" i="15"/>
  <c r="F24" i="15"/>
  <c r="I23" i="15"/>
  <c r="E23" i="15" s="1"/>
  <c r="I22" i="15"/>
  <c r="E22" i="15" s="1"/>
  <c r="I21" i="15"/>
  <c r="E21" i="15" s="1"/>
  <c r="I20" i="15"/>
  <c r="E20" i="15" s="1"/>
  <c r="I19" i="15"/>
  <c r="E19" i="15" s="1"/>
  <c r="I18" i="15"/>
  <c r="E18" i="15" s="1"/>
  <c r="J17" i="15"/>
  <c r="J16" i="15" s="1"/>
  <c r="G17" i="15"/>
  <c r="G16" i="15" s="1"/>
  <c r="F17" i="15"/>
  <c r="F16" i="15"/>
  <c r="I15" i="15"/>
  <c r="E15" i="15" s="1"/>
  <c r="I13" i="15"/>
  <c r="F46" i="15"/>
  <c r="I10" i="15"/>
  <c r="H10" i="15" s="1"/>
  <c r="G10" i="15"/>
  <c r="F10" i="15"/>
  <c r="J8" i="15"/>
  <c r="I8" i="15"/>
  <c r="H8" i="15"/>
  <c r="G8" i="15"/>
  <c r="F8" i="15"/>
  <c r="J6" i="15"/>
  <c r="I6" i="15"/>
  <c r="H6" i="15" s="1"/>
  <c r="H5" i="15" s="1"/>
  <c r="F6" i="15"/>
  <c r="J5" i="15"/>
  <c r="F5" i="15"/>
  <c r="E16" i="9"/>
  <c r="F52" i="9"/>
  <c r="J16" i="9"/>
  <c r="I16" i="9"/>
  <c r="G16" i="9"/>
  <c r="F16" i="9"/>
  <c r="J46" i="9"/>
  <c r="I13" i="9"/>
  <c r="E13" i="9" s="1"/>
  <c r="I15" i="9"/>
  <c r="F5" i="18" l="1"/>
  <c r="H8" i="18"/>
  <c r="H5" i="18"/>
  <c r="H24" i="18"/>
  <c r="H47" i="18" s="1"/>
  <c r="F46" i="18"/>
  <c r="F46" i="16"/>
  <c r="I52" i="17"/>
  <c r="E52" i="17"/>
  <c r="I52" i="15"/>
  <c r="E52" i="15" s="1"/>
  <c r="E52" i="18"/>
  <c r="J46" i="18"/>
  <c r="E13" i="18"/>
  <c r="I17" i="18"/>
  <c r="F47" i="18"/>
  <c r="J47" i="18"/>
  <c r="G6" i="18"/>
  <c r="G5" i="18" s="1"/>
  <c r="I5" i="18"/>
  <c r="E5" i="18" s="1"/>
  <c r="E13" i="17"/>
  <c r="I17" i="17"/>
  <c r="H46" i="17"/>
  <c r="H48" i="17" s="1"/>
  <c r="H53" i="17" s="1"/>
  <c r="F47" i="17"/>
  <c r="F48" i="17" s="1"/>
  <c r="F53" i="17" s="1"/>
  <c r="J47" i="17"/>
  <c r="J48" i="17" s="1"/>
  <c r="J53" i="17" s="1"/>
  <c r="G6" i="17"/>
  <c r="G5" i="17" s="1"/>
  <c r="I5" i="17"/>
  <c r="E5" i="17" s="1"/>
  <c r="E13" i="16"/>
  <c r="I17" i="16"/>
  <c r="H46" i="16"/>
  <c r="H48" i="16" s="1"/>
  <c r="H53" i="16" s="1"/>
  <c r="F47" i="16"/>
  <c r="F48" i="16" s="1"/>
  <c r="F53" i="16" s="1"/>
  <c r="J47" i="16"/>
  <c r="J48" i="16" s="1"/>
  <c r="J53" i="16" s="1"/>
  <c r="G6" i="16"/>
  <c r="G5" i="16" s="1"/>
  <c r="I5" i="16"/>
  <c r="E5" i="16" s="1"/>
  <c r="J46" i="15"/>
  <c r="E13" i="15"/>
  <c r="I17" i="15"/>
  <c r="H46" i="15"/>
  <c r="H48" i="15" s="1"/>
  <c r="H53" i="15" s="1"/>
  <c r="F47" i="15"/>
  <c r="F48" i="15" s="1"/>
  <c r="F53" i="15" s="1"/>
  <c r="J47" i="15"/>
  <c r="G6" i="15"/>
  <c r="G5" i="15" s="1"/>
  <c r="I5" i="15"/>
  <c r="E5" i="15" s="1"/>
  <c r="J47" i="9"/>
  <c r="D30" i="7"/>
  <c r="D29" i="7"/>
  <c r="D6" i="7"/>
  <c r="H46" i="18" l="1"/>
  <c r="H48" i="18"/>
  <c r="H53" i="18" s="1"/>
  <c r="H29" i="7" s="1"/>
  <c r="I29" i="7" s="1"/>
  <c r="E17" i="18"/>
  <c r="I16" i="18"/>
  <c r="J48" i="18"/>
  <c r="J53" i="18" s="1"/>
  <c r="H22" i="7" s="1"/>
  <c r="F48" i="18"/>
  <c r="F53" i="18" s="1"/>
  <c r="H6" i="7" s="1"/>
  <c r="E17" i="17"/>
  <c r="I16" i="17"/>
  <c r="I16" i="16"/>
  <c r="E17" i="16"/>
  <c r="I16" i="15"/>
  <c r="E17" i="15"/>
  <c r="J48" i="15"/>
  <c r="J53" i="15" s="1"/>
  <c r="I30" i="7"/>
  <c r="E16" i="18" l="1"/>
  <c r="E16" i="17"/>
  <c r="E16" i="16"/>
  <c r="E16" i="15"/>
  <c r="J24" i="9"/>
  <c r="F24" i="9"/>
  <c r="F17" i="9"/>
  <c r="G17" i="9"/>
  <c r="J17" i="9"/>
  <c r="I20" i="9"/>
  <c r="I22" i="9"/>
  <c r="E22" i="9"/>
  <c r="F47" i="9" l="1"/>
  <c r="F46" i="9"/>
  <c r="I25" i="7" l="1"/>
  <c r="I17" i="7"/>
  <c r="I9" i="7"/>
  <c r="G52" i="9" l="1"/>
  <c r="E49" i="9"/>
  <c r="I52" i="9"/>
  <c r="E52" i="9" s="1"/>
  <c r="H52" i="9"/>
  <c r="I51" i="9"/>
  <c r="I8" i="7" l="1"/>
  <c r="E50" i="9"/>
  <c r="H21" i="7" l="1"/>
  <c r="G21" i="7"/>
  <c r="F21" i="7"/>
  <c r="E21" i="7"/>
  <c r="D21" i="7"/>
  <c r="H13" i="7"/>
  <c r="G13" i="7"/>
  <c r="F13" i="7"/>
  <c r="E13" i="7"/>
  <c r="D13" i="7"/>
  <c r="H5" i="7"/>
  <c r="G5" i="7"/>
  <c r="F5" i="7"/>
  <c r="E5" i="7"/>
  <c r="D5" i="7"/>
  <c r="J8" i="9" l="1"/>
  <c r="J6" i="9"/>
  <c r="I8" i="9"/>
  <c r="G8" i="9" s="1"/>
  <c r="I6" i="9"/>
  <c r="F8" i="9"/>
  <c r="F6" i="9"/>
  <c r="I10" i="9"/>
  <c r="G10" i="9" s="1"/>
  <c r="F10" i="9"/>
  <c r="H25" i="9"/>
  <c r="G25" i="9"/>
  <c r="H30" i="9"/>
  <c r="G30" i="9"/>
  <c r="H32" i="9"/>
  <c r="G32" i="9"/>
  <c r="H34" i="9"/>
  <c r="H24" i="9" s="1"/>
  <c r="G34" i="9"/>
  <c r="H37" i="9"/>
  <c r="G37" i="9"/>
  <c r="H27" i="9"/>
  <c r="G27" i="9"/>
  <c r="H41" i="9"/>
  <c r="G41" i="9"/>
  <c r="E51" i="9"/>
  <c r="H47" i="9" l="1"/>
  <c r="H46" i="9"/>
  <c r="F5" i="9"/>
  <c r="J5" i="9"/>
  <c r="H8" i="9"/>
  <c r="H10" i="9"/>
  <c r="G6" i="9"/>
  <c r="G5" i="9" s="1"/>
  <c r="I5" i="9"/>
  <c r="H6" i="9"/>
  <c r="H43" i="9"/>
  <c r="G39" i="9"/>
  <c r="G29" i="9"/>
  <c r="I23" i="9"/>
  <c r="I21" i="9"/>
  <c r="I19" i="9"/>
  <c r="I18" i="9"/>
  <c r="I17" i="9" s="1"/>
  <c r="E5" i="9" l="1"/>
  <c r="H5" i="9"/>
  <c r="H9" i="10" l="1"/>
  <c r="H14" i="10"/>
  <c r="H4" i="10"/>
  <c r="E45" i="9"/>
  <c r="E43" i="9"/>
  <c r="E41" i="9"/>
  <c r="E39" i="9"/>
  <c r="E37" i="9"/>
  <c r="E36" i="9"/>
  <c r="E34" i="9"/>
  <c r="E32" i="9"/>
  <c r="E30" i="9"/>
  <c r="E29" i="9"/>
  <c r="E25" i="9"/>
  <c r="E23" i="9"/>
  <c r="E21" i="9"/>
  <c r="E20" i="9"/>
  <c r="E19" i="9"/>
  <c r="E18" i="9"/>
  <c r="E17" i="9" l="1"/>
  <c r="E27" i="9"/>
  <c r="I24" i="7"/>
  <c r="H23" i="7"/>
  <c r="G23" i="7"/>
  <c r="F23" i="7"/>
  <c r="E23" i="7"/>
  <c r="I21" i="7"/>
  <c r="I16" i="7"/>
  <c r="G15" i="7"/>
  <c r="F15" i="7"/>
  <c r="E15" i="7"/>
  <c r="I13" i="7"/>
  <c r="I5" i="7"/>
  <c r="F7" i="7"/>
  <c r="G7" i="7"/>
  <c r="H7" i="7"/>
  <c r="J48" i="9" l="1"/>
  <c r="J53" i="9" s="1"/>
  <c r="D22" i="7" s="1"/>
  <c r="H48" i="9" l="1"/>
  <c r="H53" i="9" s="1"/>
  <c r="D23" i="7"/>
  <c r="I23" i="7" s="1"/>
  <c r="I22" i="7"/>
  <c r="F48" i="9" l="1"/>
  <c r="F53" i="9" s="1"/>
  <c r="E40" i="9" l="1"/>
  <c r="G40" i="9"/>
  <c r="D7" i="7" l="1"/>
  <c r="D15" i="7" l="1"/>
  <c r="E7" i="7"/>
  <c r="I7" i="7" s="1"/>
  <c r="I6" i="7"/>
  <c r="G47" i="9" l="1"/>
  <c r="G24" i="9"/>
  <c r="G46" i="9" s="1"/>
  <c r="I44" i="9"/>
  <c r="I24" i="9" s="1"/>
  <c r="G48" i="9" l="1"/>
  <c r="G53" i="9" s="1"/>
  <c r="I47" i="9"/>
  <c r="E47" i="9" s="1"/>
  <c r="I46" i="9"/>
  <c r="E24" i="9"/>
  <c r="E44" i="9"/>
  <c r="I48" i="9" l="1"/>
  <c r="I53" i="9" s="1"/>
  <c r="E46" i="9"/>
  <c r="E48" i="9" s="1"/>
  <c r="E53" i="9" s="1"/>
  <c r="G24" i="17"/>
  <c r="G47" i="17" s="1"/>
  <c r="G24" i="18"/>
  <c r="G47" i="18" s="1"/>
  <c r="I44" i="16"/>
  <c r="E44" i="16" s="1"/>
  <c r="G24" i="16"/>
  <c r="G46" i="16" s="1"/>
  <c r="I44" i="18"/>
  <c r="I24" i="18" s="1"/>
  <c r="G24" i="15"/>
  <c r="G47" i="15" s="1"/>
  <c r="I44" i="17"/>
  <c r="I24" i="17" s="1"/>
  <c r="I44" i="15"/>
  <c r="E44" i="15" s="1"/>
  <c r="I24" i="15"/>
  <c r="I47" i="15" s="1"/>
  <c r="E47" i="15" s="1"/>
  <c r="I46" i="15"/>
  <c r="I48" i="15" s="1"/>
  <c r="I53" i="15" s="1"/>
  <c r="I47" i="17" l="1"/>
  <c r="E47" i="17" s="1"/>
  <c r="E24" i="17"/>
  <c r="I46" i="17"/>
  <c r="I47" i="18"/>
  <c r="E47" i="18" s="1"/>
  <c r="I46" i="18"/>
  <c r="E24" i="18"/>
  <c r="I24" i="16"/>
  <c r="G46" i="17"/>
  <c r="G48" i="17" s="1"/>
  <c r="G53" i="17" s="1"/>
  <c r="E24" i="15"/>
  <c r="E44" i="17"/>
  <c r="G47" i="16"/>
  <c r="G48" i="16" s="1"/>
  <c r="G53" i="16" s="1"/>
  <c r="G46" i="15"/>
  <c r="G48" i="15" s="1"/>
  <c r="G53" i="15" s="1"/>
  <c r="E46" i="15"/>
  <c r="E48" i="15" s="1"/>
  <c r="E53" i="15" s="1"/>
  <c r="E44" i="18"/>
  <c r="G46" i="18"/>
  <c r="G48" i="18" s="1"/>
  <c r="G53" i="18" s="1"/>
  <c r="H14" i="7" s="1"/>
  <c r="H15" i="7" l="1"/>
  <c r="I15" i="7" s="1"/>
  <c r="I14" i="7"/>
  <c r="E24" i="16"/>
  <c r="I46" i="16"/>
  <c r="I47" i="16"/>
  <c r="E47" i="16" s="1"/>
  <c r="I48" i="17"/>
  <c r="I53" i="17" s="1"/>
  <c r="E46" i="17"/>
  <c r="E48" i="17" s="1"/>
  <c r="E53" i="17" s="1"/>
  <c r="E46" i="18"/>
  <c r="E48" i="18" s="1"/>
  <c r="E53" i="18" s="1"/>
  <c r="I48" i="18"/>
  <c r="I53" i="18" s="1"/>
  <c r="I48" i="16" l="1"/>
  <c r="I53" i="16" s="1"/>
  <c r="E46" i="16"/>
  <c r="E48" i="16" s="1"/>
  <c r="E53" i="16" s="1"/>
</calcChain>
</file>

<file path=xl/sharedStrings.xml><?xml version="1.0" encoding="utf-8"?>
<sst xmlns="http://schemas.openxmlformats.org/spreadsheetml/2006/main" count="367" uniqueCount="80">
  <si>
    <t>人件費</t>
    <rPh sb="0" eb="3">
      <t>ジンケンヒ</t>
    </rPh>
    <phoneticPr fontId="2"/>
  </si>
  <si>
    <t>項目</t>
    <rPh sb="0" eb="2">
      <t>コウモク</t>
    </rPh>
    <phoneticPr fontId="2"/>
  </si>
  <si>
    <t>合計</t>
    <rPh sb="0" eb="2">
      <t>ゴウケイ</t>
    </rPh>
    <phoneticPr fontId="2"/>
  </si>
  <si>
    <t>精算機等設備保守点検費</t>
    <rPh sb="0" eb="2">
      <t>セイサン</t>
    </rPh>
    <rPh sb="2" eb="3">
      <t>キ</t>
    </rPh>
    <rPh sb="3" eb="4">
      <t>トウ</t>
    </rPh>
    <rPh sb="4" eb="6">
      <t>セツビ</t>
    </rPh>
    <rPh sb="6" eb="8">
      <t>ホシュ</t>
    </rPh>
    <rPh sb="8" eb="10">
      <t>テンケン</t>
    </rPh>
    <rPh sb="10" eb="11">
      <t>ヒ</t>
    </rPh>
    <phoneticPr fontId="2"/>
  </si>
  <si>
    <t>電気設備保守点検費</t>
    <rPh sb="0" eb="2">
      <t>デンキ</t>
    </rPh>
    <rPh sb="2" eb="4">
      <t>セツビ</t>
    </rPh>
    <rPh sb="4" eb="6">
      <t>ホシュ</t>
    </rPh>
    <rPh sb="6" eb="8">
      <t>テンケン</t>
    </rPh>
    <rPh sb="8" eb="9">
      <t>ヒ</t>
    </rPh>
    <phoneticPr fontId="2"/>
  </si>
  <si>
    <t>給排水衛生設備保守点検費</t>
    <rPh sb="0" eb="3">
      <t>キュウハイスイ</t>
    </rPh>
    <rPh sb="3" eb="5">
      <t>エイセイ</t>
    </rPh>
    <rPh sb="5" eb="7">
      <t>セツビ</t>
    </rPh>
    <rPh sb="7" eb="9">
      <t>ホシュ</t>
    </rPh>
    <rPh sb="9" eb="11">
      <t>テンケン</t>
    </rPh>
    <rPh sb="11" eb="12">
      <t>ヒ</t>
    </rPh>
    <phoneticPr fontId="2"/>
  </si>
  <si>
    <t>消防設備保守点検費</t>
    <rPh sb="0" eb="2">
      <t>ショウボウ</t>
    </rPh>
    <rPh sb="2" eb="4">
      <t>セツビ</t>
    </rPh>
    <rPh sb="4" eb="6">
      <t>ホシュ</t>
    </rPh>
    <rPh sb="6" eb="8">
      <t>テンケン</t>
    </rPh>
    <rPh sb="8" eb="9">
      <t>ヒ</t>
    </rPh>
    <phoneticPr fontId="2"/>
  </si>
  <si>
    <t>昇降機保守点検費</t>
    <rPh sb="0" eb="3">
      <t>ショウコウキ</t>
    </rPh>
    <rPh sb="3" eb="5">
      <t>ホシュ</t>
    </rPh>
    <rPh sb="5" eb="7">
      <t>テンケン</t>
    </rPh>
    <rPh sb="7" eb="8">
      <t>ヒ</t>
    </rPh>
    <phoneticPr fontId="2"/>
  </si>
  <si>
    <t>機械式駐車場設備保守点検費</t>
    <rPh sb="0" eb="3">
      <t>キカイシキ</t>
    </rPh>
    <rPh sb="3" eb="6">
      <t>チュウシャジョウ</t>
    </rPh>
    <rPh sb="6" eb="8">
      <t>セツビ</t>
    </rPh>
    <rPh sb="8" eb="10">
      <t>ホシュ</t>
    </rPh>
    <rPh sb="10" eb="12">
      <t>テンケン</t>
    </rPh>
    <rPh sb="12" eb="13">
      <t>ヒ</t>
    </rPh>
    <phoneticPr fontId="2"/>
  </si>
  <si>
    <t>空調換気機器設備保守点検費</t>
    <rPh sb="0" eb="2">
      <t>クウチョウ</t>
    </rPh>
    <rPh sb="6" eb="8">
      <t>セツビ</t>
    </rPh>
    <rPh sb="8" eb="10">
      <t>ホシュ</t>
    </rPh>
    <rPh sb="10" eb="12">
      <t>テンケン</t>
    </rPh>
    <rPh sb="12" eb="13">
      <t>ヒ</t>
    </rPh>
    <phoneticPr fontId="2"/>
  </si>
  <si>
    <t>中央監視設備保守点検費</t>
    <rPh sb="0" eb="2">
      <t>チュウオウ</t>
    </rPh>
    <rPh sb="2" eb="4">
      <t>カンシ</t>
    </rPh>
    <rPh sb="4" eb="6">
      <t>セツビ</t>
    </rPh>
    <rPh sb="6" eb="8">
      <t>ホシュ</t>
    </rPh>
    <rPh sb="8" eb="10">
      <t>テンケン</t>
    </rPh>
    <rPh sb="10" eb="11">
      <t>ヒ</t>
    </rPh>
    <phoneticPr fontId="2"/>
  </si>
  <si>
    <t>（単位：千円）</t>
    <rPh sb="1" eb="3">
      <t>タンイ</t>
    </rPh>
    <rPh sb="4" eb="6">
      <t>センエン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</si>
  <si>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</si>
  <si>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</si>
  <si>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収支差</t>
    <rPh sb="0" eb="2">
      <t>シュウシ</t>
    </rPh>
    <rPh sb="2" eb="3">
      <t>サ</t>
    </rPh>
    <phoneticPr fontId="2"/>
  </si>
  <si>
    <t>旭町駐車場</t>
    <rPh sb="0" eb="5">
      <t>アサヒ</t>
    </rPh>
    <phoneticPr fontId="2"/>
  </si>
  <si>
    <t>令和3年度</t>
    <rPh sb="0" eb="2">
      <t>レイワ</t>
    </rPh>
    <rPh sb="3" eb="5">
      <t>ネンド</t>
    </rPh>
    <phoneticPr fontId="2"/>
  </si>
  <si>
    <t>令和4年度</t>
    <rPh sb="0" eb="2">
      <t>レイワ</t>
    </rPh>
    <rPh sb="3" eb="5">
      <t>ネンド</t>
    </rPh>
    <phoneticPr fontId="2"/>
  </si>
  <si>
    <t>令和5年度</t>
    <rPh sb="0" eb="2">
      <t>レイワ</t>
    </rPh>
    <rPh sb="3" eb="5">
      <t>ネンド</t>
    </rPh>
    <phoneticPr fontId="2"/>
  </si>
  <si>
    <t>令和6年度</t>
    <rPh sb="0" eb="2">
      <t>レイワ</t>
    </rPh>
    <rPh sb="3" eb="5">
      <t>ネンド</t>
    </rPh>
    <phoneticPr fontId="2"/>
  </si>
  <si>
    <t>令和7年度</t>
    <rPh sb="0" eb="2">
      <t>レイワ</t>
    </rPh>
    <rPh sb="3" eb="5">
      <t>ネンド</t>
    </rPh>
    <phoneticPr fontId="2"/>
  </si>
  <si>
    <t>八王子駅北口地下駐車場</t>
    <rPh sb="0" eb="11">
      <t>キタグチ</t>
    </rPh>
    <phoneticPr fontId="2"/>
  </si>
  <si>
    <t>南大沢駐車場</t>
    <rPh sb="0" eb="6">
      <t>ミナミ</t>
    </rPh>
    <phoneticPr fontId="2"/>
  </si>
  <si>
    <t>※八王子駅北口地下自由通路分の費用は除く。</t>
    <rPh sb="1" eb="4">
      <t>ハチオウジ</t>
    </rPh>
    <rPh sb="4" eb="5">
      <t>エキ</t>
    </rPh>
    <rPh sb="5" eb="7">
      <t>キタグチ</t>
    </rPh>
    <rPh sb="7" eb="9">
      <t>チカ</t>
    </rPh>
    <rPh sb="9" eb="11">
      <t>ジユウ</t>
    </rPh>
    <rPh sb="11" eb="13">
      <t>ツウロ</t>
    </rPh>
    <rPh sb="13" eb="14">
      <t>ブン</t>
    </rPh>
    <rPh sb="15" eb="17">
      <t>ヒヨウ</t>
    </rPh>
    <rPh sb="18" eb="19">
      <t>ノゾ</t>
    </rPh>
    <phoneticPr fontId="2"/>
  </si>
  <si>
    <t>旭町駐車場</t>
    <rPh sb="0" eb="2">
      <t>アサヒチョウ</t>
    </rPh>
    <rPh sb="2" eb="5">
      <t>チュウシャジョウ</t>
    </rPh>
    <phoneticPr fontId="2"/>
  </si>
  <si>
    <t>北口地下駐車場</t>
    <rPh sb="0" eb="2">
      <t>キタグチ</t>
    </rPh>
    <rPh sb="2" eb="4">
      <t>チカ</t>
    </rPh>
    <rPh sb="4" eb="6">
      <t>チュウシャ</t>
    </rPh>
    <rPh sb="6" eb="7">
      <t>バ</t>
    </rPh>
    <phoneticPr fontId="2"/>
  </si>
  <si>
    <t>南大沢駐車場</t>
    <rPh sb="0" eb="3">
      <t>ミナミオオサワ</t>
    </rPh>
    <rPh sb="3" eb="6">
      <t>チュウシャジョウ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</si>
  <si>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</si>
  <si>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設備消耗品</t>
    <rPh sb="0" eb="2">
      <t>セツビ</t>
    </rPh>
    <rPh sb="2" eb="4">
      <t>ショウモウ</t>
    </rPh>
    <rPh sb="4" eb="5">
      <t>ヒン</t>
    </rPh>
    <phoneticPr fontId="2"/>
  </si>
  <si>
    <t>衛生消耗品</t>
    <rPh sb="0" eb="2">
      <t>エイセイ</t>
    </rPh>
    <rPh sb="2" eb="4">
      <t>ショウモウ</t>
    </rPh>
    <rPh sb="4" eb="5">
      <t>ヒン</t>
    </rPh>
    <phoneticPr fontId="2"/>
  </si>
  <si>
    <t>その他消耗品</t>
    <rPh sb="2" eb="3">
      <t>タ</t>
    </rPh>
    <rPh sb="3" eb="5">
      <t>ショウモウ</t>
    </rPh>
    <rPh sb="5" eb="6">
      <t>ヒン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</si>
  <si>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</si>
  <si>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</si>
  <si>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シャッター点検費</t>
    <rPh sb="5" eb="7">
      <t>テンケン</t>
    </rPh>
    <rPh sb="7" eb="8">
      <t>ヒ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</si>
  <si>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</si>
  <si>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その他経費</t>
    <rPh sb="2" eb="3">
      <t>タ</t>
    </rPh>
    <rPh sb="3" eb="5">
      <t>ケイヒ</t>
    </rPh>
    <phoneticPr fontId="2"/>
  </si>
  <si>
    <t>自由通路</t>
    <rPh sb="0" eb="2">
      <t>ジユウ</t>
    </rPh>
    <rPh sb="2" eb="4">
      <t>ツウロ</t>
    </rPh>
    <phoneticPr fontId="2"/>
  </si>
  <si>
    <t>（単位：円）</t>
    <rPh sb="1" eb="3">
      <t>タンイ</t>
    </rPh>
    <rPh sb="4" eb="5">
      <t>エン</t>
    </rPh>
    <phoneticPr fontId="2"/>
  </si>
  <si>
    <t>駐車場収入見込額</t>
    <rPh sb="0" eb="3">
      <t>チュウシャジョウ</t>
    </rPh>
    <rPh sb="3" eb="5">
      <t>シュウニュウ</t>
    </rPh>
    <rPh sb="5" eb="7">
      <t>ミコ</t>
    </rPh>
    <rPh sb="7" eb="8">
      <t>ガク</t>
    </rPh>
    <phoneticPr fontId="2"/>
  </si>
  <si>
    <t>見込額算出根拠</t>
    <rPh sb="0" eb="2">
      <t>ミコ</t>
    </rPh>
    <rPh sb="2" eb="3">
      <t>ガク</t>
    </rPh>
    <rPh sb="3" eb="5">
      <t>サンシュツ</t>
    </rPh>
    <rPh sb="5" eb="7">
      <t>コンキョ</t>
    </rPh>
    <phoneticPr fontId="2"/>
  </si>
  <si>
    <t>八王子駅北口地下駐車場</t>
    <rPh sb="4" eb="6">
      <t>キタグチ</t>
    </rPh>
    <rPh sb="6" eb="8">
      <t>チカ</t>
    </rPh>
    <rPh sb="8" eb="11">
      <t>チュウシャジョウ</t>
    </rPh>
    <phoneticPr fontId="2"/>
  </si>
  <si>
    <t>支   　　出　　</t>
    <rPh sb="0" eb="1">
      <t>シ</t>
    </rPh>
    <rPh sb="6" eb="7">
      <t>デ</t>
    </rPh>
    <phoneticPr fontId="2"/>
  </si>
  <si>
    <t>（注）黄色のセル部分を入力してください。</t>
    <rPh sb="1" eb="2">
      <t>チュウ</t>
    </rPh>
    <rPh sb="3" eb="5">
      <t>キイロ</t>
    </rPh>
    <rPh sb="8" eb="10">
      <t>ブブン</t>
    </rPh>
    <rPh sb="11" eb="13">
      <t>ニュウリョク</t>
    </rPh>
    <phoneticPr fontId="2"/>
  </si>
  <si>
    <t>（注）黄色のセル部分を入力してください。</t>
    <phoneticPr fontId="2"/>
  </si>
  <si>
    <t>北口地下駐車場　・　自由通路</t>
    <rPh sb="10" eb="12">
      <t>ジユウ</t>
    </rPh>
    <rPh sb="12" eb="14">
      <t>ツウロ</t>
    </rPh>
    <phoneticPr fontId="2"/>
  </si>
  <si>
    <t>（注）人件費は非課税取引であるため、[合計(税抜き）]及び「消費税及び地方消費税」の欄には、含めていない。</t>
    <rPh sb="1" eb="2">
      <t>チュウ</t>
    </rPh>
    <rPh sb="3" eb="6">
      <t>ジンケンヒ</t>
    </rPh>
    <rPh sb="7" eb="10">
      <t>ヒカゼイ</t>
    </rPh>
    <rPh sb="10" eb="12">
      <t>トリヒキ</t>
    </rPh>
    <rPh sb="27" eb="28">
      <t>オヨ</t>
    </rPh>
    <rPh sb="42" eb="43">
      <t>ラン</t>
    </rPh>
    <rPh sb="46" eb="47">
      <t>フク</t>
    </rPh>
    <phoneticPr fontId="2"/>
  </si>
  <si>
    <t>（税込）</t>
    <rPh sb="1" eb="3">
      <t>ゼイコミ</t>
    </rPh>
    <phoneticPr fontId="2"/>
  </si>
  <si>
    <t>小計</t>
    <rPh sb="0" eb="2">
      <t>ショウケイ</t>
    </rPh>
    <phoneticPr fontId="2"/>
  </si>
  <si>
    <t>小計(税込）</t>
    <rPh sb="0" eb="2">
      <t>ショウケイ</t>
    </rPh>
    <rPh sb="3" eb="4">
      <t>ゼイ</t>
    </rPh>
    <rPh sb="4" eb="5">
      <t>コ</t>
    </rPh>
    <phoneticPr fontId="2"/>
  </si>
  <si>
    <t>合計(税抜）</t>
    <rPh sb="0" eb="2">
      <t>ゴウケイ</t>
    </rPh>
    <rPh sb="3" eb="4">
      <t>ゼイ</t>
    </rPh>
    <rPh sb="4" eb="5">
      <t>ヌ</t>
    </rPh>
    <phoneticPr fontId="2"/>
  </si>
  <si>
    <t>収　支　計　画　書</t>
    <rPh sb="0" eb="1">
      <t>オサム</t>
    </rPh>
    <rPh sb="2" eb="3">
      <t>シ</t>
    </rPh>
    <rPh sb="4" eb="5">
      <t>ケイ</t>
    </rPh>
    <rPh sb="6" eb="7">
      <t>ガ</t>
    </rPh>
    <rPh sb="8" eb="9">
      <t>ショ</t>
    </rPh>
    <phoneticPr fontId="2"/>
  </si>
  <si>
    <t>場長</t>
    <rPh sb="0" eb="1">
      <t>ジョウ</t>
    </rPh>
    <rPh sb="1" eb="2">
      <t>チョウ</t>
    </rPh>
    <phoneticPr fontId="2"/>
  </si>
  <si>
    <t>経理担当者</t>
    <rPh sb="0" eb="2">
      <t>ケイリ</t>
    </rPh>
    <rPh sb="2" eb="5">
      <t>タントウシャ</t>
    </rPh>
    <phoneticPr fontId="2"/>
  </si>
  <si>
    <t>設備担当者</t>
    <rPh sb="0" eb="2">
      <t>セツビ</t>
    </rPh>
    <rPh sb="2" eb="5">
      <t>タントウシャ</t>
    </rPh>
    <phoneticPr fontId="2"/>
  </si>
  <si>
    <t>基本納付金の下限額</t>
    <rPh sb="0" eb="2">
      <t>キホン</t>
    </rPh>
    <rPh sb="2" eb="5">
      <t>ノウフキン</t>
    </rPh>
    <rPh sb="6" eb="8">
      <t>カゲン</t>
    </rPh>
    <rPh sb="8" eb="9">
      <t>ガク</t>
    </rPh>
    <phoneticPr fontId="2"/>
  </si>
  <si>
    <t>指定管理料（自由通路分）の上限額</t>
    <rPh sb="0" eb="2">
      <t>シテイ</t>
    </rPh>
    <rPh sb="2" eb="4">
      <t>カンリ</t>
    </rPh>
    <rPh sb="4" eb="5">
      <t>リョウ</t>
    </rPh>
    <rPh sb="6" eb="8">
      <t>ジユウ</t>
    </rPh>
    <rPh sb="8" eb="10">
      <t>ツウロ</t>
    </rPh>
    <rPh sb="10" eb="11">
      <t>ブン</t>
    </rPh>
    <rPh sb="13" eb="16">
      <t>ジョウゲンガク</t>
    </rPh>
    <phoneticPr fontId="2"/>
  </si>
  <si>
    <t>清掃業務費</t>
    <rPh sb="0" eb="2">
      <t>セイソウ</t>
    </rPh>
    <rPh sb="2" eb="4">
      <t>ギョウム</t>
    </rPh>
    <rPh sb="4" eb="5">
      <t>ヒ</t>
    </rPh>
    <phoneticPr fontId="2"/>
  </si>
  <si>
    <t>警備業務費</t>
    <rPh sb="0" eb="2">
      <t>ケイビ</t>
    </rPh>
    <rPh sb="2" eb="4">
      <t>ギョウム</t>
    </rPh>
    <rPh sb="4" eb="5">
      <t>ヒ</t>
    </rPh>
    <phoneticPr fontId="2"/>
  </si>
  <si>
    <t>自動ドア設備点検費</t>
    <rPh sb="0" eb="2">
      <t>ジドウ</t>
    </rPh>
    <rPh sb="4" eb="6">
      <t>セツビ</t>
    </rPh>
    <rPh sb="6" eb="8">
      <t>テンケン</t>
    </rPh>
    <rPh sb="8" eb="9">
      <t>ヒ</t>
    </rPh>
    <phoneticPr fontId="2"/>
  </si>
  <si>
    <r>
      <t>光熱水費</t>
    </r>
    <r>
      <rPr>
        <sz val="10"/>
        <rFont val="ＭＳ Ｐゴシック"/>
        <family val="3"/>
        <charset val="128"/>
        <scheme val="minor"/>
      </rPr>
      <t>（電気料金・上下水道料金）</t>
    </r>
    <rPh sb="0" eb="2">
      <t>コウネツ</t>
    </rPh>
    <rPh sb="2" eb="4">
      <t>スイヒ</t>
    </rPh>
    <rPh sb="5" eb="7">
      <t>デンキ</t>
    </rPh>
    <rPh sb="7" eb="9">
      <t>リョウキン</t>
    </rPh>
    <phoneticPr fontId="2"/>
  </si>
  <si>
    <t>（予備欄）</t>
    <rPh sb="1" eb="3">
      <t>ヨビ</t>
    </rPh>
    <rPh sb="3" eb="4">
      <t>ラン</t>
    </rPh>
    <phoneticPr fontId="2"/>
  </si>
  <si>
    <t>応募団体名</t>
    <rPh sb="0" eb="2">
      <t>オウボ</t>
    </rPh>
    <rPh sb="2" eb="4">
      <t>ダンタイ</t>
    </rPh>
    <rPh sb="4" eb="5">
      <t>メイ</t>
    </rPh>
    <phoneticPr fontId="2"/>
  </si>
  <si>
    <r>
      <t>下水道料金の追加届出分</t>
    </r>
    <r>
      <rPr>
        <sz val="9"/>
        <rFont val="ＭＳ Ｐゴシック"/>
        <family val="3"/>
        <charset val="128"/>
        <scheme val="minor"/>
      </rPr>
      <t>（市指定額）</t>
    </r>
    <rPh sb="0" eb="3">
      <t>ゲスイドウ</t>
    </rPh>
    <rPh sb="3" eb="5">
      <t>リョウキン</t>
    </rPh>
    <rPh sb="6" eb="8">
      <t>ツイカ</t>
    </rPh>
    <rPh sb="8" eb="9">
      <t>トド</t>
    </rPh>
    <rPh sb="9" eb="10">
      <t>デ</t>
    </rPh>
    <rPh sb="10" eb="11">
      <t>ブン</t>
    </rPh>
    <rPh sb="12" eb="13">
      <t>シ</t>
    </rPh>
    <rPh sb="13" eb="15">
      <t>シテイ</t>
    </rPh>
    <rPh sb="15" eb="16">
      <t>ガク</t>
    </rPh>
    <phoneticPr fontId="2"/>
  </si>
  <si>
    <t>施設維持管理費</t>
    <rPh sb="0" eb="2">
      <t>シセツ</t>
    </rPh>
    <rPh sb="2" eb="4">
      <t>イジ</t>
    </rPh>
    <rPh sb="4" eb="6">
      <t>カンリ</t>
    </rPh>
    <rPh sb="6" eb="7">
      <t>ヒ</t>
    </rPh>
    <phoneticPr fontId="2"/>
  </si>
  <si>
    <t>事務関連費</t>
    <rPh sb="0" eb="2">
      <t>ジム</t>
    </rPh>
    <rPh sb="2" eb="4">
      <t>カンレン</t>
    </rPh>
    <rPh sb="4" eb="5">
      <t>ヒ</t>
    </rPh>
    <phoneticPr fontId="2"/>
  </si>
  <si>
    <t>指定期間合計</t>
    <rPh sb="0" eb="2">
      <t>シテイ</t>
    </rPh>
    <rPh sb="2" eb="4">
      <t>キカン</t>
    </rPh>
    <rPh sb="4" eb="6">
      <t>ゴウケイ</t>
    </rPh>
    <phoneticPr fontId="2"/>
  </si>
  <si>
    <t>収　入　内　訳　書</t>
    <rPh sb="0" eb="1">
      <t>オサム</t>
    </rPh>
    <rPh sb="2" eb="3">
      <t>イ</t>
    </rPh>
    <rPh sb="4" eb="5">
      <t>ナイ</t>
    </rPh>
    <rPh sb="6" eb="7">
      <t>ワケ</t>
    </rPh>
    <rPh sb="8" eb="9">
      <t>ショ</t>
    </rPh>
    <phoneticPr fontId="2"/>
  </si>
  <si>
    <t>支　出　内　訳　書　（令和３年度分）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16" eb="17">
      <t>ブン</t>
    </rPh>
    <phoneticPr fontId="2"/>
  </si>
  <si>
    <t>自由通路（指定管理料）</t>
    <rPh sb="0" eb="2">
      <t>ジユウ</t>
    </rPh>
    <rPh sb="2" eb="4">
      <t>ツウロ</t>
    </rPh>
    <rPh sb="5" eb="7">
      <t>シテイ</t>
    </rPh>
    <rPh sb="7" eb="9">
      <t>カンリ</t>
    </rPh>
    <rPh sb="9" eb="10">
      <t>リョウ</t>
    </rPh>
    <phoneticPr fontId="2"/>
  </si>
  <si>
    <t>指定管理料の上限額</t>
    <rPh sb="0" eb="2">
      <t>シテイ</t>
    </rPh>
    <rPh sb="2" eb="4">
      <t>カンリ</t>
    </rPh>
    <rPh sb="4" eb="5">
      <t>リョウ</t>
    </rPh>
    <rPh sb="6" eb="9">
      <t>ジョウゲンガク</t>
    </rPh>
    <phoneticPr fontId="2"/>
  </si>
  <si>
    <t>基本納付金</t>
    <rPh sb="0" eb="2">
      <t>キホン</t>
    </rPh>
    <rPh sb="2" eb="4">
      <t>ノウフ</t>
    </rPh>
    <rPh sb="4" eb="5">
      <t>キン</t>
    </rPh>
    <phoneticPr fontId="2"/>
  </si>
  <si>
    <t>一般管理費</t>
    <rPh sb="0" eb="2">
      <t>イッパン</t>
    </rPh>
    <rPh sb="2" eb="4">
      <t>カンリ</t>
    </rPh>
    <rPh sb="4" eb="5">
      <t>ヒ</t>
    </rPh>
    <phoneticPr fontId="2"/>
  </si>
  <si>
    <t>保険料</t>
    <rPh sb="0" eb="3">
      <t>ホケンリョウ</t>
    </rPh>
    <phoneticPr fontId="2"/>
  </si>
  <si>
    <t>その他管理費（本社経費）</t>
    <rPh sb="2" eb="3">
      <t>タ</t>
    </rPh>
    <rPh sb="3" eb="6">
      <t>カンリヒ</t>
    </rPh>
    <rPh sb="7" eb="9">
      <t>ホンシャ</t>
    </rPh>
    <rPh sb="9" eb="11">
      <t>ケイヒ</t>
    </rPh>
    <phoneticPr fontId="2"/>
  </si>
  <si>
    <t>支　出　内　訳　書　（令和４年度分）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16" eb="17">
      <t>ブン</t>
    </rPh>
    <phoneticPr fontId="2"/>
  </si>
  <si>
    <t>支　出　内　訳　書　（令和５年度分）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16" eb="17">
      <t>ブン</t>
    </rPh>
    <phoneticPr fontId="2"/>
  </si>
  <si>
    <t>支　出　内　訳　書　（令和６年度分）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16" eb="17">
      <t>ブン</t>
    </rPh>
    <phoneticPr fontId="2"/>
  </si>
  <si>
    <t>支　出　内　訳　書　（令和７年度分）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1" eb="13">
      <t>レイワ</t>
    </rPh>
    <rPh sb="14" eb="16">
      <t>ネンド</t>
    </rPh>
    <rPh sb="16" eb="17">
      <t>ブン</t>
    </rPh>
    <phoneticPr fontId="2"/>
  </si>
  <si>
    <t>リース料（管制設備）</t>
    <rPh sb="3" eb="4">
      <t>リョウ</t>
    </rPh>
    <rPh sb="5" eb="7">
      <t>カンセイ</t>
    </rPh>
    <rPh sb="7" eb="9">
      <t>セツビ</t>
    </rPh>
    <phoneticPr fontId="2"/>
  </si>
  <si>
    <t>修繕費</t>
    <rPh sb="0" eb="2">
      <t>シュウゼン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</si>
</sst>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(#,##0.0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 diagonalUp="1">
      <left/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 diagonalUp="1"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31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0" borderId="0" xfId="0" applyBorder="1" applyAlignment="1">
      <alignment vertical="center" textRotation="255"/>
    </xf>
    <xf numFmtId="0" fontId="0" fillId="0" borderId="0" xfId="0" applyBorder="1" applyAlignment="1">
      <alignment horizontal="center" vertical="center" wrapText="1"/>
    </xf>
    <xf numFmtId="38" fontId="0" fillId="0" borderId="0" xfId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38" fontId="7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center" vertical="center" wrapText="1"/>
    </xf>
    <xf numFmtId="38" fontId="7" fillId="0" borderId="31" xfId="1" applyFont="1" applyFill="1" applyBorder="1" applyAlignment="1">
      <alignment horizontal="right" vertical="center" wrapText="1"/>
    </xf>
    <xf numFmtId="38" fontId="0" fillId="0" borderId="10" xfId="0" applyNumberFormat="1" applyFont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38" fontId="12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right"/>
    </xf>
    <xf numFmtId="38" fontId="13" fillId="0" borderId="10" xfId="1" applyFont="1" applyFill="1" applyBorder="1" applyAlignment="1">
      <alignment horizontal="right" vertical="center"/>
    </xf>
    <xf numFmtId="176" fontId="14" fillId="5" borderId="10" xfId="1" applyNumberFormat="1" applyFont="1" applyFill="1" applyBorder="1" applyAlignment="1">
      <alignment horizontal="left" vertical="center"/>
    </xf>
    <xf numFmtId="38" fontId="12" fillId="3" borderId="52" xfId="1" applyFont="1" applyFill="1" applyBorder="1" applyAlignment="1">
      <alignment horizontal="right" vertical="center"/>
    </xf>
    <xf numFmtId="38" fontId="12" fillId="0" borderId="30" xfId="0" applyNumberFormat="1" applyFont="1" applyFill="1" applyBorder="1" applyAlignment="1">
      <alignment horizontal="right" vertical="center"/>
    </xf>
    <xf numFmtId="0" fontId="12" fillId="0" borderId="31" xfId="0" applyFont="1" applyFill="1" applyBorder="1" applyAlignment="1">
      <alignment horizontal="left" vertical="center"/>
    </xf>
    <xf numFmtId="38" fontId="12" fillId="0" borderId="36" xfId="1" applyFont="1" applyFill="1" applyBorder="1" applyAlignment="1">
      <alignment vertical="center"/>
    </xf>
    <xf numFmtId="38" fontId="12" fillId="0" borderId="30" xfId="1" applyFont="1" applyFill="1" applyBorder="1" applyAlignment="1">
      <alignment horizontal="right" vertical="center"/>
    </xf>
    <xf numFmtId="38" fontId="12" fillId="0" borderId="4" xfId="1" applyFont="1" applyFill="1" applyBorder="1" applyAlignment="1">
      <alignment horizontal="right" vertical="center"/>
    </xf>
    <xf numFmtId="38" fontId="12" fillId="0" borderId="30" xfId="1" applyNumberFormat="1" applyFont="1" applyFill="1" applyBorder="1" applyAlignment="1">
      <alignment horizontal="right" vertical="center"/>
    </xf>
    <xf numFmtId="38" fontId="13" fillId="0" borderId="46" xfId="1" applyFont="1" applyFill="1" applyBorder="1" applyAlignment="1">
      <alignment horizontal="right" vertical="center"/>
    </xf>
    <xf numFmtId="38" fontId="12" fillId="5" borderId="5" xfId="1" applyFont="1" applyFill="1" applyBorder="1" applyAlignment="1">
      <alignment horizontal="right" vertical="center"/>
    </xf>
    <xf numFmtId="38" fontId="12" fillId="0" borderId="36" xfId="1" applyNumberFormat="1" applyFont="1" applyFill="1" applyBorder="1" applyAlignment="1">
      <alignment vertical="center"/>
    </xf>
    <xf numFmtId="38" fontId="12" fillId="0" borderId="42" xfId="0" applyNumberFormat="1" applyFont="1" applyFill="1" applyBorder="1" applyAlignment="1">
      <alignment horizontal="right" vertical="center"/>
    </xf>
    <xf numFmtId="38" fontId="12" fillId="0" borderId="42" xfId="1" applyFont="1" applyFill="1" applyBorder="1" applyAlignment="1">
      <alignment horizontal="right" vertical="center"/>
    </xf>
    <xf numFmtId="38" fontId="12" fillId="0" borderId="42" xfId="1" applyNumberFormat="1" applyFont="1" applyFill="1" applyBorder="1" applyAlignment="1">
      <alignment horizontal="right" vertical="center"/>
    </xf>
    <xf numFmtId="38" fontId="13" fillId="0" borderId="32" xfId="1" applyFont="1" applyFill="1" applyBorder="1" applyAlignment="1">
      <alignment horizontal="right" vertical="center"/>
    </xf>
    <xf numFmtId="38" fontId="13" fillId="0" borderId="18" xfId="1" applyFont="1" applyFill="1" applyBorder="1" applyAlignment="1">
      <alignment horizontal="right" vertical="center"/>
    </xf>
    <xf numFmtId="38" fontId="12" fillId="3" borderId="54" xfId="1" applyFont="1" applyFill="1" applyBorder="1" applyAlignment="1">
      <alignment horizontal="right" vertical="center"/>
    </xf>
    <xf numFmtId="38" fontId="13" fillId="0" borderId="38" xfId="1" applyFont="1" applyFill="1" applyBorder="1" applyAlignment="1">
      <alignment horizontal="right" vertical="center"/>
    </xf>
    <xf numFmtId="176" fontId="14" fillId="5" borderId="56" xfId="1" applyNumberFormat="1" applyFont="1" applyFill="1" applyBorder="1" applyAlignment="1">
      <alignment horizontal="left" vertical="center"/>
    </xf>
    <xf numFmtId="38" fontId="12" fillId="3" borderId="57" xfId="1" applyFont="1" applyFill="1" applyBorder="1" applyAlignment="1">
      <alignment horizontal="right" vertical="center"/>
    </xf>
    <xf numFmtId="38" fontId="13" fillId="0" borderId="41" xfId="1" applyFont="1" applyFill="1" applyBorder="1" applyAlignment="1">
      <alignment horizontal="right" vertical="center"/>
    </xf>
    <xf numFmtId="38" fontId="12" fillId="5" borderId="30" xfId="1" applyFont="1" applyFill="1" applyBorder="1" applyAlignment="1">
      <alignment horizontal="right" vertical="center"/>
    </xf>
    <xf numFmtId="38" fontId="12" fillId="0" borderId="39" xfId="1" applyNumberFormat="1" applyFont="1" applyFill="1" applyBorder="1" applyAlignment="1">
      <alignment horizontal="right" vertical="center"/>
    </xf>
    <xf numFmtId="176" fontId="14" fillId="5" borderId="18" xfId="1" applyNumberFormat="1" applyFont="1" applyFill="1" applyBorder="1" applyAlignment="1">
      <alignment horizontal="left" vertical="center"/>
    </xf>
    <xf numFmtId="176" fontId="14" fillId="5" borderId="9" xfId="1" applyNumberFormat="1" applyFont="1" applyFill="1" applyBorder="1" applyAlignment="1">
      <alignment horizontal="left" vertical="center"/>
    </xf>
    <xf numFmtId="38" fontId="12" fillId="3" borderId="58" xfId="1" applyFont="1" applyFill="1" applyBorder="1" applyAlignment="1">
      <alignment horizontal="right" vertical="center"/>
    </xf>
    <xf numFmtId="38" fontId="12" fillId="3" borderId="61" xfId="1" applyFont="1" applyFill="1" applyBorder="1" applyAlignment="1">
      <alignment horizontal="right" vertical="center"/>
    </xf>
    <xf numFmtId="38" fontId="13" fillId="0" borderId="29" xfId="1" applyFont="1" applyFill="1" applyBorder="1" applyAlignment="1">
      <alignment horizontal="right" vertical="center"/>
    </xf>
    <xf numFmtId="0" fontId="12" fillId="2" borderId="19" xfId="0" applyFont="1" applyFill="1" applyBorder="1" applyAlignment="1">
      <alignment horizontal="center" vertical="center"/>
    </xf>
    <xf numFmtId="38" fontId="13" fillId="0" borderId="63" xfId="1" applyFont="1" applyFill="1" applyBorder="1" applyAlignment="1">
      <alignment horizontal="right" vertical="center"/>
    </xf>
    <xf numFmtId="38" fontId="13" fillId="0" borderId="9" xfId="1" applyFont="1" applyFill="1" applyBorder="1" applyAlignment="1">
      <alignment horizontal="right" vertical="center"/>
    </xf>
    <xf numFmtId="38" fontId="13" fillId="0" borderId="34" xfId="1" applyFont="1" applyFill="1" applyBorder="1" applyAlignment="1">
      <alignment horizontal="right" vertical="center"/>
    </xf>
    <xf numFmtId="38" fontId="13" fillId="0" borderId="44" xfId="1" applyFont="1" applyFill="1" applyBorder="1" applyAlignment="1">
      <alignment horizontal="right" vertical="center"/>
    </xf>
    <xf numFmtId="38" fontId="13" fillId="0" borderId="22" xfId="1" applyFont="1" applyFill="1" applyBorder="1" applyAlignment="1">
      <alignment horizontal="right" vertical="center"/>
    </xf>
    <xf numFmtId="38" fontId="0" fillId="0" borderId="22" xfId="0" applyNumberFormat="1" applyFont="1" applyBorder="1" applyAlignment="1">
      <alignment horizontal="right" vertical="center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4" borderId="42" xfId="1" applyFont="1" applyFill="1" applyBorder="1" applyAlignment="1" applyProtection="1">
      <alignment horizontal="right" vertical="center"/>
      <protection locked="0"/>
    </xf>
    <xf numFmtId="38" fontId="12" fillId="4" borderId="3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0" fillId="0" borderId="0" xfId="0" applyBorder="1" applyProtection="1">
      <protection locked="0"/>
    </xf>
    <xf numFmtId="38" fontId="7" fillId="4" borderId="5" xfId="1" applyFont="1" applyFill="1" applyBorder="1" applyAlignment="1" applyProtection="1">
      <alignment horizontal="right" vertical="center"/>
      <protection locked="0"/>
    </xf>
    <xf numFmtId="38" fontId="9" fillId="4" borderId="5" xfId="1" applyFont="1" applyFill="1" applyBorder="1" applyAlignment="1" applyProtection="1">
      <alignment horizontal="right" vertical="center"/>
      <protection locked="0"/>
    </xf>
    <xf numFmtId="38" fontId="0" fillId="0" borderId="23" xfId="0" applyNumberFormat="1" applyFont="1" applyBorder="1" applyAlignment="1">
      <alignment horizontal="righ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4" borderId="5" xfId="1" applyFont="1" applyFill="1" applyBorder="1" applyAlignment="1" applyProtection="1">
      <alignment horizontal="right" vertical="center"/>
      <protection locked="0"/>
    </xf>
    <xf numFmtId="38" fontId="0" fillId="4" borderId="6" xfId="1" applyFont="1" applyFill="1" applyBorder="1" applyAlignment="1" applyProtection="1">
      <alignment horizontal="right" vertical="center"/>
      <protection locked="0"/>
    </xf>
    <xf numFmtId="38" fontId="0" fillId="0" borderId="2" xfId="1" applyFont="1" applyBorder="1" applyAlignment="1">
      <alignment horizontal="right" vertical="center"/>
    </xf>
    <xf numFmtId="38" fontId="13" fillId="0" borderId="70" xfId="1" applyFont="1" applyFill="1" applyBorder="1" applyAlignment="1">
      <alignment horizontal="right" vertical="center"/>
    </xf>
    <xf numFmtId="38" fontId="13" fillId="0" borderId="71" xfId="1" applyFont="1" applyFill="1" applyBorder="1" applyAlignment="1">
      <alignment horizontal="right" vertical="center"/>
    </xf>
    <xf numFmtId="38" fontId="12" fillId="4" borderId="74" xfId="1" applyFont="1" applyFill="1" applyBorder="1" applyAlignment="1" applyProtection="1">
      <alignment horizontal="right" vertical="center"/>
      <protection locked="0"/>
    </xf>
    <xf numFmtId="38" fontId="12" fillId="0" borderId="69" xfId="1" applyFont="1" applyFill="1" applyBorder="1" applyAlignment="1">
      <alignment horizontal="right" vertical="center"/>
    </xf>
    <xf numFmtId="38" fontId="12" fillId="0" borderId="74" xfId="1" applyNumberFormat="1" applyFont="1" applyFill="1" applyBorder="1" applyAlignment="1">
      <alignment horizontal="right" vertical="center"/>
    </xf>
    <xf numFmtId="38" fontId="13" fillId="0" borderId="75" xfId="1" applyFont="1" applyFill="1" applyBorder="1" applyAlignment="1">
      <alignment horizontal="right" vertical="center"/>
    </xf>
    <xf numFmtId="38" fontId="12" fillId="3" borderId="78" xfId="1" applyFont="1" applyFill="1" applyBorder="1" applyAlignment="1">
      <alignment horizontal="right" vertical="center"/>
    </xf>
    <xf numFmtId="38" fontId="13" fillId="0" borderId="73" xfId="1" applyFont="1" applyFill="1" applyBorder="1" applyAlignment="1">
      <alignment horizontal="right" vertical="center"/>
    </xf>
    <xf numFmtId="38" fontId="12" fillId="0" borderId="76" xfId="1" applyFont="1" applyFill="1" applyBorder="1" applyAlignment="1">
      <alignment horizontal="right" vertical="center"/>
    </xf>
    <xf numFmtId="38" fontId="12" fillId="0" borderId="74" xfId="1" applyFont="1" applyFill="1" applyBorder="1" applyAlignment="1">
      <alignment horizontal="right" vertical="center"/>
    </xf>
    <xf numFmtId="38" fontId="12" fillId="0" borderId="79" xfId="1" applyFont="1" applyFill="1" applyBorder="1" applyAlignment="1">
      <alignment horizontal="right" vertical="center"/>
    </xf>
    <xf numFmtId="38" fontId="13" fillId="0" borderId="80" xfId="1" applyFont="1" applyFill="1" applyBorder="1" applyAlignment="1">
      <alignment horizontal="right" vertical="center"/>
    </xf>
    <xf numFmtId="0" fontId="12" fillId="2" borderId="82" xfId="0" applyFont="1" applyFill="1" applyBorder="1" applyAlignment="1">
      <alignment horizontal="center" vertical="center" wrapText="1"/>
    </xf>
    <xf numFmtId="38" fontId="13" fillId="0" borderId="77" xfId="1" applyFont="1" applyFill="1" applyBorder="1" applyAlignment="1">
      <alignment horizontal="right" vertical="center"/>
    </xf>
    <xf numFmtId="0" fontId="12" fillId="2" borderId="65" xfId="0" applyFont="1" applyFill="1" applyBorder="1" applyAlignment="1">
      <alignment horizontal="center" vertical="center"/>
    </xf>
    <xf numFmtId="38" fontId="13" fillId="0" borderId="86" xfId="1" applyFont="1" applyFill="1" applyBorder="1" applyAlignment="1">
      <alignment horizontal="right" vertical="center"/>
    </xf>
    <xf numFmtId="38" fontId="12" fillId="0" borderId="84" xfId="1" applyFont="1" applyFill="1" applyBorder="1" applyAlignment="1">
      <alignment horizontal="right" vertical="center"/>
    </xf>
    <xf numFmtId="38" fontId="13" fillId="0" borderId="89" xfId="1" applyFont="1" applyFill="1" applyBorder="1" applyAlignment="1">
      <alignment horizontal="right" vertical="center"/>
    </xf>
    <xf numFmtId="38" fontId="13" fillId="0" borderId="88" xfId="1" applyFont="1" applyFill="1" applyBorder="1" applyAlignment="1">
      <alignment horizontal="right" vertical="center"/>
    </xf>
    <xf numFmtId="38" fontId="12" fillId="4" borderId="72" xfId="1" applyFont="1" applyFill="1" applyBorder="1" applyAlignment="1" applyProtection="1">
      <alignment horizontal="right" vertical="center"/>
      <protection locked="0"/>
    </xf>
    <xf numFmtId="38" fontId="12" fillId="0" borderId="69" xfId="1" applyNumberFormat="1" applyFont="1" applyFill="1" applyBorder="1" applyAlignment="1">
      <alignment horizontal="right" vertical="center"/>
    </xf>
    <xf numFmtId="38" fontId="12" fillId="3" borderId="90" xfId="1" applyFont="1" applyFill="1" applyBorder="1" applyAlignment="1">
      <alignment horizontal="right" vertical="center"/>
    </xf>
    <xf numFmtId="38" fontId="12" fillId="4" borderId="69" xfId="1" applyFont="1" applyFill="1" applyBorder="1" applyAlignment="1" applyProtection="1">
      <alignment horizontal="right" vertical="center"/>
      <protection locked="0"/>
    </xf>
    <xf numFmtId="38" fontId="12" fillId="0" borderId="69" xfId="0" applyNumberFormat="1" applyFont="1" applyFill="1" applyBorder="1" applyAlignment="1">
      <alignment horizontal="right" vertical="center"/>
    </xf>
    <xf numFmtId="38" fontId="12" fillId="4" borderId="70" xfId="1" applyFont="1" applyFill="1" applyBorder="1" applyAlignment="1" applyProtection="1">
      <alignment horizontal="right" vertical="center"/>
      <protection locked="0"/>
    </xf>
    <xf numFmtId="38" fontId="13" fillId="0" borderId="68" xfId="1" applyFont="1" applyFill="1" applyBorder="1" applyAlignment="1">
      <alignment horizontal="right" vertical="center"/>
    </xf>
    <xf numFmtId="38" fontId="12" fillId="5" borderId="88" xfId="1" applyFont="1" applyFill="1" applyBorder="1" applyAlignment="1">
      <alignment horizontal="right" vertical="center"/>
    </xf>
    <xf numFmtId="38" fontId="12" fillId="0" borderId="87" xfId="1" applyFont="1" applyFill="1" applyBorder="1" applyAlignment="1">
      <alignment horizontal="right" vertical="center"/>
    </xf>
    <xf numFmtId="38" fontId="13" fillId="0" borderId="93" xfId="1" applyFont="1" applyFill="1" applyBorder="1" applyAlignment="1">
      <alignment horizontal="right" vertical="center"/>
    </xf>
    <xf numFmtId="38" fontId="12" fillId="0" borderId="85" xfId="1" applyFont="1" applyFill="1" applyBorder="1" applyAlignment="1">
      <alignment horizontal="right" vertical="center"/>
    </xf>
    <xf numFmtId="38" fontId="12" fillId="3" borderId="103" xfId="1" applyFont="1" applyFill="1" applyBorder="1" applyAlignment="1">
      <alignment horizontal="right" vertical="center"/>
    </xf>
    <xf numFmtId="38" fontId="12" fillId="4" borderId="68" xfId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right"/>
    </xf>
    <xf numFmtId="38" fontId="12" fillId="3" borderId="60" xfId="1" applyFont="1" applyFill="1" applyBorder="1" applyAlignment="1">
      <alignment horizontal="right" vertical="center"/>
    </xf>
    <xf numFmtId="38" fontId="12" fillId="5" borderId="2" xfId="1" applyNumberFormat="1" applyFont="1" applyFill="1" applyBorder="1" applyAlignment="1">
      <alignment vertical="center"/>
    </xf>
    <xf numFmtId="38" fontId="12" fillId="0" borderId="93" xfId="1" applyFont="1" applyFill="1" applyBorder="1" applyAlignment="1">
      <alignment horizontal="right" vertical="center"/>
    </xf>
    <xf numFmtId="38" fontId="13" fillId="0" borderId="108" xfId="1" applyFont="1" applyFill="1" applyBorder="1" applyAlignment="1">
      <alignment horizontal="right" vertical="center"/>
    </xf>
    <xf numFmtId="38" fontId="13" fillId="0" borderId="109" xfId="1" applyFont="1" applyFill="1" applyBorder="1" applyAlignment="1">
      <alignment horizontal="right" vertical="center"/>
    </xf>
    <xf numFmtId="38" fontId="12" fillId="0" borderId="22" xfId="1" applyNumberFormat="1" applyFont="1" applyFill="1" applyBorder="1" applyAlignment="1">
      <alignment vertical="center"/>
    </xf>
    <xf numFmtId="38" fontId="13" fillId="0" borderId="110" xfId="1" applyFont="1" applyFill="1" applyBorder="1" applyAlignment="1">
      <alignment horizontal="right" vertical="center"/>
    </xf>
    <xf numFmtId="38" fontId="13" fillId="0" borderId="111" xfId="1" applyFont="1" applyFill="1" applyBorder="1" applyAlignment="1">
      <alignment horizontal="right" vertical="center"/>
    </xf>
    <xf numFmtId="38" fontId="12" fillId="3" borderId="112" xfId="1" applyFont="1" applyFill="1" applyBorder="1" applyAlignment="1">
      <alignment horizontal="right" vertical="center"/>
    </xf>
    <xf numFmtId="38" fontId="13" fillId="5" borderId="113" xfId="1" applyFont="1" applyFill="1" applyBorder="1" applyAlignment="1">
      <alignment horizontal="right" vertical="center"/>
    </xf>
    <xf numFmtId="38" fontId="0" fillId="0" borderId="0" xfId="0" applyNumberFormat="1"/>
    <xf numFmtId="9" fontId="0" fillId="0" borderId="0" xfId="2" applyFont="1" applyAlignment="1"/>
    <xf numFmtId="9" fontId="5" fillId="0" borderId="0" xfId="2" applyFont="1" applyFill="1" applyAlignment="1">
      <alignment vertical="center"/>
    </xf>
    <xf numFmtId="38" fontId="12" fillId="0" borderId="87" xfId="1" applyFont="1" applyFill="1" applyBorder="1" applyAlignment="1">
      <alignment horizontal="right" vertical="center"/>
    </xf>
    <xf numFmtId="38" fontId="12" fillId="0" borderId="76" xfId="1" applyFont="1" applyFill="1" applyBorder="1" applyAlignment="1">
      <alignment horizontal="right" vertical="center"/>
    </xf>
    <xf numFmtId="38" fontId="12" fillId="4" borderId="72" xfId="1" applyFont="1" applyFill="1" applyBorder="1" applyAlignment="1" applyProtection="1">
      <alignment horizontal="right" vertical="center"/>
      <protection locked="0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4" borderId="1" xfId="0" applyNumberFormat="1" applyFont="1" applyFill="1" applyBorder="1" applyAlignment="1" applyProtection="1">
      <alignment horizontal="right" vertical="center"/>
      <protection locked="0"/>
    </xf>
    <xf numFmtId="38" fontId="12" fillId="3" borderId="114" xfId="1" applyFont="1" applyFill="1" applyBorder="1" applyAlignment="1">
      <alignment horizontal="right" vertical="center"/>
    </xf>
    <xf numFmtId="38" fontId="12" fillId="4" borderId="116" xfId="0" applyNumberFormat="1" applyFont="1" applyFill="1" applyBorder="1" applyAlignment="1" applyProtection="1">
      <alignment horizontal="right" vertical="center"/>
      <protection locked="0"/>
    </xf>
    <xf numFmtId="38" fontId="12" fillId="4" borderId="6" xfId="1" applyFont="1" applyFill="1" applyBorder="1" applyAlignment="1" applyProtection="1">
      <alignment horizontal="right" vertical="center"/>
      <protection locked="0"/>
    </xf>
    <xf numFmtId="38" fontId="13" fillId="0" borderId="117" xfId="1" applyFont="1" applyFill="1" applyBorder="1" applyAlignment="1">
      <alignment horizontal="right" vertical="center"/>
    </xf>
    <xf numFmtId="38" fontId="0" fillId="5" borderId="118" xfId="1" applyFont="1" applyFill="1" applyBorder="1" applyAlignment="1">
      <alignment horizontal="right" vertical="center"/>
    </xf>
    <xf numFmtId="38" fontId="0" fillId="5" borderId="19" xfId="1" applyFont="1" applyFill="1" applyBorder="1" applyAlignment="1" applyProtection="1">
      <alignment horizontal="right" vertical="center"/>
    </xf>
    <xf numFmtId="38" fontId="12" fillId="4" borderId="41" xfId="1" applyNumberFormat="1" applyFont="1" applyFill="1" applyBorder="1" applyAlignment="1" applyProtection="1">
      <alignment horizontal="right" vertical="center"/>
      <protection locked="0"/>
    </xf>
    <xf numFmtId="0" fontId="5" fillId="0" borderId="119" xfId="0" applyFont="1" applyFill="1" applyBorder="1" applyAlignment="1">
      <alignment vertical="center"/>
    </xf>
    <xf numFmtId="38" fontId="12" fillId="4" borderId="111" xfId="1" applyNumberFormat="1" applyFont="1" applyFill="1" applyBorder="1" applyAlignment="1" applyProtection="1">
      <alignment horizontal="right" vertical="center"/>
      <protection locked="0"/>
    </xf>
    <xf numFmtId="38" fontId="0" fillId="0" borderId="5" xfId="0" applyNumberFormat="1" applyBorder="1" applyAlignment="1">
      <alignment horizontal="right" vertical="center"/>
    </xf>
    <xf numFmtId="38" fontId="0" fillId="0" borderId="31" xfId="1" applyFont="1" applyBorder="1" applyAlignment="1">
      <alignment horizontal="right" vertical="center"/>
    </xf>
    <xf numFmtId="38" fontId="0" fillId="5" borderId="25" xfId="1" applyFont="1" applyFill="1" applyBorder="1" applyAlignment="1">
      <alignment horizontal="right" vertical="center"/>
    </xf>
    <xf numFmtId="0" fontId="12" fillId="0" borderId="31" xfId="0" applyFont="1" applyFill="1" applyBorder="1" applyAlignment="1">
      <alignment horizontal="left" vertical="center"/>
    </xf>
    <xf numFmtId="38" fontId="12" fillId="0" borderId="76" xfId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38" fontId="12" fillId="0" borderId="87" xfId="1" applyFont="1" applyFill="1" applyBorder="1" applyAlignment="1">
      <alignment horizontal="right" vertical="center"/>
    </xf>
    <xf numFmtId="38" fontId="12" fillId="4" borderId="72" xfId="1" applyFont="1" applyFill="1" applyBorder="1" applyAlignment="1" applyProtection="1">
      <alignment horizontal="right" vertical="center"/>
      <protection locked="0"/>
    </xf>
    <xf numFmtId="38" fontId="12" fillId="3" borderId="60" xfId="1" applyFont="1" applyFill="1" applyBorder="1" applyAlignment="1">
      <alignment horizontal="right" vertical="center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0" borderId="80" xfId="1" applyFont="1" applyFill="1" applyBorder="1" applyAlignment="1">
      <alignment horizontal="right" vertical="center"/>
    </xf>
    <xf numFmtId="38" fontId="12" fillId="4" borderId="122" xfId="1" applyFont="1" applyFill="1" applyBorder="1" applyAlignment="1" applyProtection="1">
      <alignment horizontal="right" vertical="center"/>
      <protection locked="0"/>
    </xf>
    <xf numFmtId="38" fontId="12" fillId="4" borderId="30" xfId="1" applyFont="1" applyFill="1" applyBorder="1" applyAlignment="1" applyProtection="1">
      <alignment horizontal="right" vertical="center"/>
      <protection locked="0"/>
    </xf>
    <xf numFmtId="38" fontId="13" fillId="0" borderId="123" xfId="1" applyFont="1" applyFill="1" applyBorder="1" applyAlignment="1">
      <alignment horizontal="right" vertical="center"/>
    </xf>
    <xf numFmtId="38" fontId="12" fillId="4" borderId="124" xfId="1" applyFont="1" applyFill="1" applyBorder="1" applyAlignment="1" applyProtection="1">
      <alignment horizontal="right" vertical="center"/>
      <protection locked="0"/>
    </xf>
    <xf numFmtId="38" fontId="12" fillId="0" borderId="88" xfId="1" applyFont="1" applyFill="1" applyBorder="1" applyAlignment="1">
      <alignment horizontal="right" vertical="center"/>
    </xf>
    <xf numFmtId="0" fontId="0" fillId="2" borderId="27" xfId="0" applyFont="1" applyFill="1" applyBorder="1" applyAlignment="1">
      <alignment horizontal="center" vertical="center"/>
    </xf>
    <xf numFmtId="0" fontId="0" fillId="2" borderId="66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5" borderId="49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/>
    </xf>
    <xf numFmtId="0" fontId="0" fillId="5" borderId="24" xfId="0" applyFont="1" applyFill="1" applyBorder="1" applyAlignment="1">
      <alignment horizontal="center" vertical="center" wrapText="1"/>
    </xf>
    <xf numFmtId="0" fontId="0" fillId="5" borderId="6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13" xfId="0" applyBorder="1" applyAlignment="1">
      <alignment vertical="center" textRotation="255"/>
    </xf>
    <xf numFmtId="0" fontId="0" fillId="0" borderId="14" xfId="0" applyBorder="1" applyAlignment="1">
      <alignment vertical="center" textRotation="255"/>
    </xf>
    <xf numFmtId="0" fontId="0" fillId="0" borderId="45" xfId="0" applyBorder="1" applyAlignment="1">
      <alignment vertical="center" textRotation="255"/>
    </xf>
    <xf numFmtId="0" fontId="0" fillId="0" borderId="4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44" xfId="0" applyFont="1" applyBorder="1" applyAlignment="1">
      <alignment horizontal="center" vertical="center"/>
    </xf>
    <xf numFmtId="0" fontId="0" fillId="0" borderId="6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38" fontId="7" fillId="4" borderId="24" xfId="1" applyFont="1" applyFill="1" applyBorder="1" applyAlignment="1" applyProtection="1">
      <alignment horizontal="right" vertical="center"/>
      <protection locked="0"/>
    </xf>
    <xf numFmtId="38" fontId="7" fillId="4" borderId="51" xfId="1" applyFont="1" applyFill="1" applyBorder="1" applyAlignment="1" applyProtection="1">
      <alignment horizontal="right" vertical="center"/>
      <protection locked="0"/>
    </xf>
    <xf numFmtId="38" fontId="7" fillId="4" borderId="50" xfId="1" applyFont="1" applyFill="1" applyBorder="1" applyAlignment="1" applyProtection="1">
      <alignment horizontal="right" vertical="center"/>
      <protection locked="0"/>
    </xf>
    <xf numFmtId="0" fontId="7" fillId="0" borderId="48" xfId="0" applyFont="1" applyFill="1" applyBorder="1" applyAlignment="1">
      <alignment horizontal="center" vertical="center" textRotation="255" wrapText="1"/>
    </xf>
    <xf numFmtId="0" fontId="7" fillId="0" borderId="49" xfId="0" applyFont="1" applyFill="1" applyBorder="1" applyAlignment="1">
      <alignment horizontal="center" vertical="center" textRotation="255" wrapText="1"/>
    </xf>
    <xf numFmtId="38" fontId="7" fillId="4" borderId="19" xfId="1" applyFont="1" applyFill="1" applyBorder="1" applyAlignment="1" applyProtection="1">
      <alignment horizontal="right" vertical="center"/>
      <protection locked="0"/>
    </xf>
    <xf numFmtId="38" fontId="7" fillId="4" borderId="25" xfId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>
      <alignment horizontal="center" vertical="center"/>
    </xf>
    <xf numFmtId="38" fontId="9" fillId="4" borderId="24" xfId="1" applyFont="1" applyFill="1" applyBorder="1" applyAlignment="1" applyProtection="1">
      <alignment horizontal="right" vertical="center"/>
      <protection locked="0"/>
    </xf>
    <xf numFmtId="38" fontId="9" fillId="4" borderId="51" xfId="1" applyFont="1" applyFill="1" applyBorder="1" applyAlignment="1" applyProtection="1">
      <alignment horizontal="right" vertical="center"/>
      <protection locked="0"/>
    </xf>
    <xf numFmtId="38" fontId="9" fillId="4" borderId="50" xfId="1" applyFont="1" applyFill="1" applyBorder="1" applyAlignment="1" applyProtection="1">
      <alignment horizontal="right" vertical="center"/>
      <protection locked="0"/>
    </xf>
    <xf numFmtId="0" fontId="12" fillId="0" borderId="39" xfId="0" applyFont="1" applyFill="1" applyBorder="1" applyAlignment="1">
      <alignment horizontal="center" vertical="center"/>
    </xf>
    <xf numFmtId="0" fontId="12" fillId="0" borderId="41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center"/>
    </xf>
    <xf numFmtId="0" fontId="12" fillId="0" borderId="31" xfId="0" applyFont="1" applyFill="1" applyBorder="1" applyAlignment="1">
      <alignment horizontal="left" vertical="center"/>
    </xf>
    <xf numFmtId="0" fontId="12" fillId="0" borderId="36" xfId="0" applyFont="1" applyFill="1" applyBorder="1" applyAlignment="1">
      <alignment horizontal="left" vertical="center" wrapText="1"/>
    </xf>
    <xf numFmtId="0" fontId="12" fillId="0" borderId="37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/>
    </xf>
    <xf numFmtId="0" fontId="13" fillId="0" borderId="43" xfId="0" applyFont="1" applyFill="1" applyBorder="1" applyAlignment="1">
      <alignment horizontal="center" vertical="center"/>
    </xf>
    <xf numFmtId="0" fontId="13" fillId="0" borderId="6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12" fillId="0" borderId="38" xfId="0" applyFont="1" applyFill="1" applyBorder="1" applyAlignment="1">
      <alignment horizontal="left" vertical="center" wrapText="1"/>
    </xf>
    <xf numFmtId="0" fontId="12" fillId="0" borderId="36" xfId="0" applyFont="1" applyFill="1" applyBorder="1" applyAlignment="1">
      <alignment horizontal="left" vertical="center"/>
    </xf>
    <xf numFmtId="0" fontId="12" fillId="0" borderId="3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left" vertical="center"/>
    </xf>
    <xf numFmtId="0" fontId="12" fillId="0" borderId="38" xfId="0" applyFont="1" applyFill="1" applyBorder="1" applyAlignment="1">
      <alignment horizontal="left" vertical="center"/>
    </xf>
    <xf numFmtId="0" fontId="12" fillId="0" borderId="55" xfId="0" applyFont="1" applyFill="1" applyBorder="1" applyAlignment="1">
      <alignment horizontal="left" vertical="center"/>
    </xf>
    <xf numFmtId="0" fontId="12" fillId="0" borderId="63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2" fillId="0" borderId="40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 applyProtection="1">
      <alignment horizontal="center" vertical="center" wrapText="1"/>
      <protection locked="0"/>
    </xf>
    <xf numFmtId="0" fontId="12" fillId="0" borderId="42" xfId="0" applyFont="1" applyFill="1" applyBorder="1" applyAlignment="1" applyProtection="1">
      <alignment horizontal="center" vertical="center" wrapText="1"/>
      <protection locked="0"/>
    </xf>
    <xf numFmtId="0" fontId="13" fillId="0" borderId="105" xfId="0" applyFont="1" applyFill="1" applyBorder="1" applyAlignment="1">
      <alignment horizontal="center" vertical="center"/>
    </xf>
    <xf numFmtId="0" fontId="13" fillId="0" borderId="106" xfId="0" applyFont="1" applyFill="1" applyBorder="1" applyAlignment="1">
      <alignment horizontal="center" vertical="center"/>
    </xf>
    <xf numFmtId="0" fontId="13" fillId="0" borderId="10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12" fillId="0" borderId="56" xfId="0" applyFont="1" applyFill="1" applyBorder="1" applyAlignment="1" applyProtection="1">
      <alignment horizontal="center" vertical="center"/>
      <protection locked="0"/>
    </xf>
    <xf numFmtId="0" fontId="12" fillId="0" borderId="115" xfId="0" applyFont="1" applyFill="1" applyBorder="1" applyAlignment="1" applyProtection="1">
      <alignment horizontal="center" vertical="center"/>
      <protection locked="0"/>
    </xf>
    <xf numFmtId="0" fontId="12" fillId="0" borderId="5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42" xfId="0" applyFont="1" applyFill="1" applyBorder="1" applyAlignment="1">
      <alignment horizontal="left" vertical="center"/>
    </xf>
    <xf numFmtId="0" fontId="12" fillId="0" borderId="43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38" fontId="12" fillId="0" borderId="76" xfId="1" applyFont="1" applyFill="1" applyBorder="1" applyAlignment="1">
      <alignment horizontal="right" vertical="center"/>
    </xf>
    <xf numFmtId="38" fontId="12" fillId="0" borderId="77" xfId="1" applyFont="1" applyFill="1" applyBorder="1" applyAlignment="1">
      <alignment horizontal="right" vertical="center"/>
    </xf>
    <xf numFmtId="38" fontId="12" fillId="0" borderId="37" xfId="1" applyFont="1" applyFill="1" applyBorder="1" applyAlignment="1">
      <alignment horizontal="right" vertical="center"/>
    </xf>
    <xf numFmtId="38" fontId="12" fillId="0" borderId="38" xfId="1" applyFont="1" applyFill="1" applyBorder="1" applyAlignment="1">
      <alignment horizontal="right" vertical="center"/>
    </xf>
    <xf numFmtId="0" fontId="12" fillId="2" borderId="91" xfId="0" applyFont="1" applyFill="1" applyBorder="1" applyAlignment="1">
      <alignment horizontal="center" vertical="center"/>
    </xf>
    <xf numFmtId="0" fontId="12" fillId="2" borderId="92" xfId="0" applyFont="1" applyFill="1" applyBorder="1" applyAlignment="1">
      <alignment horizontal="center" vertical="center"/>
    </xf>
    <xf numFmtId="0" fontId="11" fillId="2" borderId="47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2" fillId="2" borderId="94" xfId="0" applyFont="1" applyFill="1" applyBorder="1" applyAlignment="1">
      <alignment horizontal="center" vertical="center"/>
    </xf>
    <xf numFmtId="0" fontId="12" fillId="2" borderId="86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38" fontId="12" fillId="2" borderId="17" xfId="0" applyNumberFormat="1" applyFont="1" applyFill="1" applyBorder="1" applyAlignment="1">
      <alignment horizontal="center" vertical="center"/>
    </xf>
    <xf numFmtId="38" fontId="12" fillId="2" borderId="53" xfId="0" applyNumberFormat="1" applyFont="1" applyFill="1" applyBorder="1" applyAlignment="1">
      <alignment horizontal="center" vertical="center"/>
    </xf>
    <xf numFmtId="38" fontId="12" fillId="2" borderId="83" xfId="0" applyNumberFormat="1" applyFont="1" applyFill="1" applyBorder="1" applyAlignment="1">
      <alignment horizontal="center" vertical="center"/>
    </xf>
    <xf numFmtId="38" fontId="12" fillId="0" borderId="72" xfId="1" applyFont="1" applyFill="1" applyBorder="1" applyAlignment="1">
      <alignment horizontal="right" vertical="center"/>
    </xf>
    <xf numFmtId="38" fontId="12" fillId="0" borderId="73" xfId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12" fillId="2" borderId="35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3" fillId="0" borderId="120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64" xfId="0" applyFont="1" applyFill="1" applyBorder="1" applyAlignment="1">
      <alignment horizontal="center" vertical="center" wrapText="1"/>
    </xf>
    <xf numFmtId="38" fontId="12" fillId="4" borderId="87" xfId="1" applyFont="1" applyFill="1" applyBorder="1" applyAlignment="1" applyProtection="1">
      <alignment horizontal="right" vertical="center"/>
      <protection locked="0"/>
    </xf>
    <xf numFmtId="38" fontId="12" fillId="4" borderId="88" xfId="1" applyFont="1" applyFill="1" applyBorder="1" applyAlignment="1" applyProtection="1">
      <alignment horizontal="right" vertical="center"/>
      <protection locked="0"/>
    </xf>
    <xf numFmtId="38" fontId="12" fillId="4" borderId="89" xfId="1" applyFont="1" applyFill="1" applyBorder="1" applyAlignment="1" applyProtection="1">
      <alignment horizontal="right" vertical="center"/>
      <protection locked="0"/>
    </xf>
    <xf numFmtId="38" fontId="12" fillId="0" borderId="75" xfId="1" applyFont="1" applyFill="1" applyBorder="1" applyAlignment="1">
      <alignment horizontal="right" vertical="center"/>
    </xf>
    <xf numFmtId="38" fontId="12" fillId="0" borderId="81" xfId="1" applyFont="1" applyFill="1" applyBorder="1" applyAlignment="1">
      <alignment horizontal="right" vertical="center"/>
    </xf>
    <xf numFmtId="38" fontId="12" fillId="3" borderId="59" xfId="1" applyFont="1" applyFill="1" applyBorder="1" applyAlignment="1">
      <alignment horizontal="right" vertical="center"/>
    </xf>
    <xf numFmtId="38" fontId="12" fillId="3" borderId="62" xfId="1" applyFont="1" applyFill="1" applyBorder="1" applyAlignment="1">
      <alignment horizontal="right" vertical="center"/>
    </xf>
    <xf numFmtId="38" fontId="12" fillId="0" borderId="87" xfId="1" applyFont="1" applyFill="1" applyBorder="1" applyAlignment="1">
      <alignment horizontal="right" vertical="center"/>
    </xf>
    <xf numFmtId="38" fontId="12" fillId="0" borderId="88" xfId="1" applyFont="1" applyFill="1" applyBorder="1" applyAlignment="1">
      <alignment horizontal="right" vertical="center"/>
    </xf>
    <xf numFmtId="38" fontId="12" fillId="0" borderId="87" xfId="0" applyNumberFormat="1" applyFont="1" applyFill="1" applyBorder="1" applyAlignment="1">
      <alignment horizontal="right" vertical="center"/>
    </xf>
    <xf numFmtId="0" fontId="12" fillId="0" borderId="88" xfId="0" applyFont="1" applyFill="1" applyBorder="1" applyAlignment="1">
      <alignment horizontal="right" vertical="center"/>
    </xf>
    <xf numFmtId="38" fontId="12" fillId="4" borderId="72" xfId="1" applyFont="1" applyFill="1" applyBorder="1" applyAlignment="1" applyProtection="1">
      <alignment horizontal="right" vertical="center"/>
      <protection locked="0"/>
    </xf>
    <xf numFmtId="38" fontId="12" fillId="4" borderId="73" xfId="1" applyFont="1" applyFill="1" applyBorder="1" applyAlignment="1" applyProtection="1">
      <alignment horizontal="right" vertical="center"/>
      <protection locked="0"/>
    </xf>
    <xf numFmtId="38" fontId="12" fillId="3" borderId="60" xfId="1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left" vertical="center" wrapText="1"/>
    </xf>
    <xf numFmtId="0" fontId="12" fillId="0" borderId="31" xfId="0" applyFont="1" applyFill="1" applyBorder="1" applyAlignment="1">
      <alignment horizontal="left" vertical="center" wrapText="1"/>
    </xf>
    <xf numFmtId="38" fontId="12" fillId="4" borderId="76" xfId="1" applyFont="1" applyFill="1" applyBorder="1" applyAlignment="1" applyProtection="1">
      <alignment horizontal="right" vertical="center"/>
      <protection locked="0"/>
    </xf>
    <xf numFmtId="38" fontId="12" fillId="4" borderId="77" xfId="1" applyFont="1" applyFill="1" applyBorder="1" applyAlignment="1" applyProtection="1">
      <alignment horizontal="right" vertical="center"/>
      <protection locked="0"/>
    </xf>
    <xf numFmtId="0" fontId="12" fillId="0" borderId="6" xfId="0" applyFont="1" applyFill="1" applyBorder="1" applyAlignment="1">
      <alignment horizontal="left" vertical="center"/>
    </xf>
    <xf numFmtId="38" fontId="12" fillId="0" borderId="28" xfId="1" applyFont="1" applyFill="1" applyBorder="1" applyAlignment="1">
      <alignment vertical="center"/>
    </xf>
    <xf numFmtId="0" fontId="12" fillId="0" borderId="95" xfId="0" applyFont="1" applyFill="1" applyBorder="1" applyAlignment="1">
      <alignment horizontal="center" vertical="center" wrapText="1"/>
    </xf>
    <xf numFmtId="0" fontId="12" fillId="0" borderId="96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/>
    </xf>
    <xf numFmtId="0" fontId="13" fillId="0" borderId="97" xfId="0" applyFont="1" applyFill="1" applyBorder="1" applyAlignment="1">
      <alignment horizontal="center" vertical="center"/>
    </xf>
    <xf numFmtId="0" fontId="12" fillId="0" borderId="102" xfId="0" applyFont="1" applyFill="1" applyBorder="1" applyAlignment="1">
      <alignment horizontal="center" vertical="center" textRotation="255" wrapText="1"/>
    </xf>
    <xf numFmtId="0" fontId="12" fillId="0" borderId="41" xfId="0" applyFont="1" applyFill="1" applyBorder="1" applyAlignment="1">
      <alignment horizontal="center" vertical="center" textRotation="255" wrapText="1"/>
    </xf>
    <xf numFmtId="0" fontId="12" fillId="0" borderId="9" xfId="0" applyFont="1" applyFill="1" applyBorder="1" applyAlignment="1">
      <alignment horizontal="center" vertical="center" textRotation="255" wrapText="1"/>
    </xf>
    <xf numFmtId="0" fontId="12" fillId="0" borderId="6" xfId="0" applyFont="1" applyFill="1" applyBorder="1" applyAlignment="1">
      <alignment horizontal="center" vertical="center"/>
    </xf>
    <xf numFmtId="0" fontId="12" fillId="0" borderId="42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/>
    </xf>
    <xf numFmtId="0" fontId="13" fillId="0" borderId="34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/>
    </xf>
    <xf numFmtId="0" fontId="13" fillId="0" borderId="98" xfId="0" applyFont="1" applyFill="1" applyBorder="1" applyAlignment="1">
      <alignment horizontal="center" vertical="center" wrapText="1"/>
    </xf>
    <xf numFmtId="0" fontId="13" fillId="0" borderId="99" xfId="0" applyFont="1" applyFill="1" applyBorder="1" applyAlignment="1">
      <alignment horizontal="center" vertical="center" wrapText="1"/>
    </xf>
    <xf numFmtId="0" fontId="13" fillId="0" borderId="100" xfId="0" applyFont="1" applyFill="1" applyBorder="1" applyAlignment="1">
      <alignment horizontal="center" vertical="center" wrapText="1"/>
    </xf>
    <xf numFmtId="0" fontId="13" fillId="0" borderId="101" xfId="0" applyFont="1" applyFill="1" applyBorder="1" applyAlignment="1">
      <alignment horizontal="center" vertical="center" wrapText="1"/>
    </xf>
    <xf numFmtId="0" fontId="12" fillId="0" borderId="125" xfId="0" applyFont="1" applyFill="1" applyBorder="1" applyAlignment="1">
      <alignment horizontal="center" vertical="center"/>
    </xf>
    <xf numFmtId="0" fontId="12" fillId="0" borderId="104" xfId="0" applyFont="1" applyFill="1" applyBorder="1" applyAlignment="1">
      <alignment horizontal="center" vertical="center"/>
    </xf>
    <xf numFmtId="0" fontId="12" fillId="0" borderId="126" xfId="0" applyFont="1" applyFill="1" applyBorder="1" applyAlignment="1">
      <alignment horizontal="center" vertical="center"/>
    </xf>
    <xf numFmtId="38" fontId="12" fillId="4" borderId="37" xfId="1" applyFont="1" applyFill="1" applyBorder="1" applyAlignment="1" applyProtection="1">
      <alignment horizontal="right" vertical="center"/>
      <protection locked="0"/>
    </xf>
    <xf numFmtId="38" fontId="12" fillId="4" borderId="38" xfId="1" applyFont="1" applyFill="1" applyBorder="1" applyAlignment="1" applyProtection="1">
      <alignment horizontal="right" vertical="center"/>
      <protection locked="0"/>
    </xf>
    <xf numFmtId="0" fontId="13" fillId="0" borderId="127" xfId="0" applyFont="1" applyFill="1" applyBorder="1" applyAlignment="1">
      <alignment horizontal="center" vertical="center"/>
    </xf>
    <xf numFmtId="0" fontId="13" fillId="0" borderId="128" xfId="0" applyFont="1" applyFill="1" applyBorder="1" applyAlignment="1">
      <alignment horizontal="center" vertical="center"/>
    </xf>
    <xf numFmtId="0" fontId="13" fillId="0" borderId="129" xfId="0" applyFont="1" applyFill="1" applyBorder="1" applyAlignment="1">
      <alignment horizontal="center" vertical="center"/>
    </xf>
    <xf numFmtId="38" fontId="0" fillId="5" borderId="19" xfId="0" applyNumberFormat="1" applyFill="1" applyBorder="1" applyAlignment="1" applyProtection="1">
      <alignment horizontal="right" vertical="center"/>
    </xf>
    <xf numFmtId="38" fontId="12" fillId="0" borderId="68" xfId="1" applyFont="1" applyFill="1" applyBorder="1" applyAlignment="1" applyProtection="1">
      <alignment horizontal="right" vertical="center"/>
    </xf>
    <xf numFmtId="38" fontId="12" fillId="0" borderId="84" xfId="1" applyFont="1" applyFill="1" applyBorder="1" applyAlignment="1" applyProtection="1">
      <alignment horizontal="right" vertical="center"/>
    </xf>
    <xf numFmtId="38" fontId="12" fillId="0" borderId="121" xfId="1" applyFont="1" applyFill="1" applyBorder="1" applyAlignment="1" applyProtection="1">
      <alignment horizontal="right" vertical="center"/>
    </xf>
    <xf numFmtId="176" fontId="14" fillId="4" borderId="41" xfId="1" applyNumberFormat="1" applyFont="1" applyFill="1" applyBorder="1" applyAlignment="1" applyProtection="1">
      <alignment horizontal="left" vertical="center"/>
      <protection locked="0"/>
    </xf>
    <xf numFmtId="176" fontId="14" fillId="4" borderId="56" xfId="1" applyNumberFormat="1" applyFont="1" applyFill="1" applyBorder="1" applyAlignment="1" applyProtection="1">
      <alignment horizontal="left" vertical="center"/>
      <protection locked="0"/>
    </xf>
    <xf numFmtId="38" fontId="12" fillId="4" borderId="29" xfId="1" applyFont="1" applyFill="1" applyBorder="1" applyAlignment="1" applyProtection="1">
      <alignment horizontal="right" vertical="center"/>
      <protection locked="0"/>
    </xf>
    <xf numFmtId="38" fontId="12" fillId="0" borderId="74" xfId="1" applyFont="1" applyFill="1" applyBorder="1" applyAlignment="1" applyProtection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39</xdr:row>
      <xdr:rowOff>0</xdr:rowOff>
    </xdr:from>
    <xdr:to>
      <xdr:col>7</xdr:col>
      <xdr:colOff>0</xdr:colOff>
      <xdr:row>42</xdr:row>
      <xdr:rowOff>95250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0258425" y="30384750"/>
          <a:ext cx="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24</xdr:row>
      <xdr:rowOff>9525</xdr:rowOff>
    </xdr:from>
    <xdr:to>
      <xdr:col>5</xdr:col>
      <xdr:colOff>0</xdr:colOff>
      <xdr:row>28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62425" y="7400925"/>
          <a:ext cx="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57</xdr:row>
      <xdr:rowOff>0</xdr:rowOff>
    </xdr:from>
    <xdr:to>
      <xdr:col>10</xdr:col>
      <xdr:colOff>0</xdr:colOff>
      <xdr:row>60</xdr:row>
      <xdr:rowOff>95250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0258425" y="30384750"/>
          <a:ext cx="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9525</xdr:rowOff>
    </xdr:from>
    <xdr:to>
      <xdr:col>5</xdr:col>
      <xdr:colOff>0</xdr:colOff>
      <xdr:row>27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62425" y="6105525"/>
          <a:ext cx="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56</xdr:row>
      <xdr:rowOff>0</xdr:rowOff>
    </xdr:from>
    <xdr:to>
      <xdr:col>10</xdr:col>
      <xdr:colOff>0</xdr:colOff>
      <xdr:row>59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258425" y="134588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9525</xdr:rowOff>
    </xdr:from>
    <xdr:to>
      <xdr:col>5</xdr:col>
      <xdr:colOff>0</xdr:colOff>
      <xdr:row>27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62425" y="6105525"/>
          <a:ext cx="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56</xdr:row>
      <xdr:rowOff>0</xdr:rowOff>
    </xdr:from>
    <xdr:to>
      <xdr:col>10</xdr:col>
      <xdr:colOff>0</xdr:colOff>
      <xdr:row>59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258425" y="134588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9525</xdr:rowOff>
    </xdr:from>
    <xdr:to>
      <xdr:col>5</xdr:col>
      <xdr:colOff>0</xdr:colOff>
      <xdr:row>27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62425" y="6105525"/>
          <a:ext cx="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56</xdr:row>
      <xdr:rowOff>0</xdr:rowOff>
    </xdr:from>
    <xdr:to>
      <xdr:col>10</xdr:col>
      <xdr:colOff>0</xdr:colOff>
      <xdr:row>59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258425" y="134588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24</xdr:row>
      <xdr:rowOff>9525</xdr:rowOff>
    </xdr:from>
    <xdr:to>
      <xdr:col>5</xdr:col>
      <xdr:colOff>0</xdr:colOff>
      <xdr:row>28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162425" y="6105525"/>
          <a:ext cx="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  <xdr:twoCellAnchor>
    <xdr:from>
      <xdr:col>10</xdr:col>
      <xdr:colOff>0</xdr:colOff>
      <xdr:row>57</xdr:row>
      <xdr:rowOff>0</xdr:rowOff>
    </xdr:from>
    <xdr:to>
      <xdr:col>10</xdr:col>
      <xdr:colOff>0</xdr:colOff>
      <xdr:row>60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258425" y="134588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人件費の中で対応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37"/>
  <sheetViews>
    <sheetView tabSelected="1" view="pageBreakPreview" zoomScale="70" zoomScaleNormal="100" zoomScaleSheetLayoutView="70" workbookViewId="0"/>
  </sheetViews>
  <sheetFormatPr defaultRowHeight="13.5" x14ac:dyDescent="0.15"/>
  <cols>
    <col min="3" max="3" width="14.75" customWidth="1"/>
    <col min="4" max="9" width="13.875" customWidth="1"/>
    <col min="10" max="10" width="9.25" bestFit="1" customWidth="1"/>
  </cols>
  <sheetData>
    <row r="1" spans="1:9" ht="18.75" customHeight="1" x14ac:dyDescent="0.15">
      <c r="I1" s="110"/>
    </row>
    <row r="2" spans="1:9" ht="27" customHeight="1" x14ac:dyDescent="0.2">
      <c r="A2" s="166" t="s">
        <v>50</v>
      </c>
      <c r="B2" s="166"/>
      <c r="C2" s="166"/>
      <c r="D2" s="166"/>
      <c r="E2" s="166"/>
      <c r="F2" s="166"/>
      <c r="G2" s="166"/>
      <c r="H2" s="166"/>
      <c r="I2" s="166"/>
    </row>
    <row r="3" spans="1:9" ht="24.75" customHeight="1" thickBot="1" x14ac:dyDescent="0.2">
      <c r="C3" s="3"/>
      <c r="D3" s="1"/>
      <c r="E3" s="1"/>
      <c r="F3" s="1"/>
      <c r="G3" s="1"/>
      <c r="H3" s="1"/>
      <c r="I3" s="2" t="s">
        <v>11</v>
      </c>
    </row>
    <row r="4" spans="1:9" ht="39.75" customHeight="1" x14ac:dyDescent="0.15">
      <c r="A4" s="155" t="s">
        <v>1</v>
      </c>
      <c r="B4" s="156"/>
      <c r="C4" s="157"/>
      <c r="D4" s="4" t="s">
        <v>16</v>
      </c>
      <c r="E4" s="4" t="s">
        <v>17</v>
      </c>
      <c r="F4" s="4" t="s">
        <v>18</v>
      </c>
      <c r="G4" s="4" t="s">
        <v>19</v>
      </c>
      <c r="H4" s="4" t="s">
        <v>20</v>
      </c>
      <c r="I4" s="5" t="s">
        <v>65</v>
      </c>
    </row>
    <row r="5" spans="1:9" ht="39.75" customHeight="1" x14ac:dyDescent="0.15">
      <c r="A5" s="167" t="s">
        <v>15</v>
      </c>
      <c r="B5" s="170" t="s">
        <v>12</v>
      </c>
      <c r="C5" s="171"/>
      <c r="D5" s="24">
        <f>ROUNDDOWN(収入!C4/1000,0)</f>
        <v>0</v>
      </c>
      <c r="E5" s="24">
        <f>ROUNDDOWN(収入!D4/1000,0)</f>
        <v>0</v>
      </c>
      <c r="F5" s="24">
        <f>ROUNDDOWN(収入!E4/1000,0)</f>
        <v>0</v>
      </c>
      <c r="G5" s="24">
        <f>ROUNDDOWN(収入!F4/1000,0)</f>
        <v>0</v>
      </c>
      <c r="H5" s="24">
        <f>ROUNDDOWN(収入!G4/1000,0)</f>
        <v>0</v>
      </c>
      <c r="I5" s="73">
        <f>SUM(D5:H5)</f>
        <v>0</v>
      </c>
    </row>
    <row r="6" spans="1:9" ht="39.75" customHeight="1" thickBot="1" x14ac:dyDescent="0.2">
      <c r="A6" s="168"/>
      <c r="B6" s="172" t="s">
        <v>13</v>
      </c>
      <c r="C6" s="173"/>
      <c r="D6" s="63">
        <f>IF('R3支出'!E6="",0,ROUNDUP('R3支出'!F53/1000,0))</f>
        <v>0</v>
      </c>
      <c r="E6" s="63">
        <f>IF('R4支出'!E6="",0,ROUNDUP('R4支出'!F53/1000,0))</f>
        <v>0</v>
      </c>
      <c r="F6" s="63">
        <f>IF('R5支出'!E6="",0,ROUNDUP('R5支出'!F53/1000,0))</f>
        <v>0</v>
      </c>
      <c r="G6" s="63">
        <f>IF('R6支出'!E6="",0,ROUNDUP('R6支出'!F53/1000,0))</f>
        <v>0</v>
      </c>
      <c r="H6" s="63">
        <f>IF('R7支出'!E6="",0,ROUNDUP('R7支出'!F53/1000,0))</f>
        <v>0</v>
      </c>
      <c r="I6" s="74">
        <f>SUM(D6:H6)</f>
        <v>0</v>
      </c>
    </row>
    <row r="7" spans="1:9" ht="39.75" customHeight="1" thickTop="1" x14ac:dyDescent="0.15">
      <c r="A7" s="168"/>
      <c r="B7" s="174" t="s">
        <v>14</v>
      </c>
      <c r="C7" s="175"/>
      <c r="D7" s="77">
        <f>D5-D6</f>
        <v>0</v>
      </c>
      <c r="E7" s="77">
        <f>E5-E6</f>
        <v>0</v>
      </c>
      <c r="F7" s="77">
        <f>F5-F6</f>
        <v>0</v>
      </c>
      <c r="G7" s="77">
        <f>G5-G6</f>
        <v>0</v>
      </c>
      <c r="H7" s="77">
        <f>H5-H6</f>
        <v>0</v>
      </c>
      <c r="I7" s="73">
        <f>SUM(D7:H7)</f>
        <v>0</v>
      </c>
    </row>
    <row r="8" spans="1:9" ht="39.75" customHeight="1" x14ac:dyDescent="0.15">
      <c r="A8" s="168"/>
      <c r="B8" s="176" t="s">
        <v>70</v>
      </c>
      <c r="C8" s="171"/>
      <c r="D8" s="75"/>
      <c r="E8" s="75"/>
      <c r="F8" s="75"/>
      <c r="G8" s="76"/>
      <c r="H8" s="76"/>
      <c r="I8" s="73">
        <f>SUM(D8:H8)</f>
        <v>0</v>
      </c>
    </row>
    <row r="9" spans="1:9" ht="39.75" customHeight="1" thickBot="1" x14ac:dyDescent="0.2">
      <c r="A9" s="169"/>
      <c r="B9" s="164" t="s">
        <v>54</v>
      </c>
      <c r="C9" s="165"/>
      <c r="D9" s="134">
        <v>18000</v>
      </c>
      <c r="E9" s="134">
        <v>18000</v>
      </c>
      <c r="F9" s="134">
        <v>17000</v>
      </c>
      <c r="G9" s="134">
        <v>17000</v>
      </c>
      <c r="H9" s="134">
        <v>16000</v>
      </c>
      <c r="I9" s="133">
        <f>SUM(D9:H9)</f>
        <v>86000</v>
      </c>
    </row>
    <row r="10" spans="1:9" ht="24.75" customHeight="1" x14ac:dyDescent="0.15">
      <c r="A10" s="6"/>
      <c r="B10" s="6"/>
      <c r="C10" s="7"/>
      <c r="D10" s="8"/>
      <c r="E10" s="8"/>
      <c r="F10" s="8"/>
      <c r="G10" s="8"/>
      <c r="H10" s="8"/>
      <c r="I10" s="8"/>
    </row>
    <row r="11" spans="1:9" ht="24.75" customHeight="1" thickBot="1" x14ac:dyDescent="0.2">
      <c r="I11" s="2" t="s">
        <v>11</v>
      </c>
    </row>
    <row r="12" spans="1:9" ht="39.75" customHeight="1" x14ac:dyDescent="0.15">
      <c r="A12" s="155" t="s">
        <v>1</v>
      </c>
      <c r="B12" s="156"/>
      <c r="C12" s="157"/>
      <c r="D12" s="4" t="s">
        <v>16</v>
      </c>
      <c r="E12" s="4" t="s">
        <v>17</v>
      </c>
      <c r="F12" s="4" t="s">
        <v>18</v>
      </c>
      <c r="G12" s="4" t="s">
        <v>19</v>
      </c>
      <c r="H12" s="4" t="s">
        <v>20</v>
      </c>
      <c r="I12" s="5" t="s">
        <v>65</v>
      </c>
    </row>
    <row r="13" spans="1:9" ht="39.75" customHeight="1" x14ac:dyDescent="0.15">
      <c r="A13" s="167" t="s">
        <v>21</v>
      </c>
      <c r="B13" s="170" t="s">
        <v>12</v>
      </c>
      <c r="C13" s="171"/>
      <c r="D13" s="24">
        <f>ROUNDDOWN(収入!C9/1000,0)</f>
        <v>0</v>
      </c>
      <c r="E13" s="24">
        <f>ROUNDDOWN(収入!D9/1000,0)</f>
        <v>0</v>
      </c>
      <c r="F13" s="24">
        <f>ROUNDDOWN(収入!E9/1000,0)</f>
        <v>0</v>
      </c>
      <c r="G13" s="24">
        <f>ROUNDDOWN(収入!F9/1000,0)</f>
        <v>0</v>
      </c>
      <c r="H13" s="24">
        <f>ROUNDDOWN(収入!G9/1000,0)</f>
        <v>0</v>
      </c>
      <c r="I13" s="73">
        <f>SUM(D13:H13)</f>
        <v>0</v>
      </c>
    </row>
    <row r="14" spans="1:9" ht="39.75" customHeight="1" thickBot="1" x14ac:dyDescent="0.2">
      <c r="A14" s="168"/>
      <c r="B14" s="172" t="s">
        <v>13</v>
      </c>
      <c r="C14" s="173"/>
      <c r="D14" s="63">
        <f>IF('R3支出'!E6="",0,ROUNDUP('R3支出'!G53/1000,0))</f>
        <v>0</v>
      </c>
      <c r="E14" s="63">
        <f>IF('R4支出'!E6="",0,ROUNDUP('R4支出'!G53/1000,0))</f>
        <v>0</v>
      </c>
      <c r="F14" s="63">
        <f>IF('R5支出'!E6="",0,ROUNDUP('R5支出'!G53/1000,0))</f>
        <v>0</v>
      </c>
      <c r="G14" s="72">
        <f>IF('R6支出'!E6="",0,ROUNDUP('R6支出'!G53/1000,0))</f>
        <v>0</v>
      </c>
      <c r="H14" s="72">
        <f>IF('R7支出'!E6="",0,ROUNDUP('R7支出'!G53/1000,0))</f>
        <v>0</v>
      </c>
      <c r="I14" s="74">
        <f>SUM(D14:H14)</f>
        <v>0</v>
      </c>
    </row>
    <row r="15" spans="1:9" ht="39.75" customHeight="1" thickTop="1" x14ac:dyDescent="0.15">
      <c r="A15" s="168"/>
      <c r="B15" s="174" t="s">
        <v>14</v>
      </c>
      <c r="C15" s="175"/>
      <c r="D15" s="77">
        <f>D13-D14</f>
        <v>0</v>
      </c>
      <c r="E15" s="77">
        <f>E13-E14</f>
        <v>0</v>
      </c>
      <c r="F15" s="77">
        <f>F13-F14</f>
        <v>0</v>
      </c>
      <c r="G15" s="77">
        <f>G13-G14</f>
        <v>0</v>
      </c>
      <c r="H15" s="77">
        <f>H13-H14</f>
        <v>0</v>
      </c>
      <c r="I15" s="73">
        <f>SUM(D15:H15)</f>
        <v>0</v>
      </c>
    </row>
    <row r="16" spans="1:9" ht="39.75" customHeight="1" x14ac:dyDescent="0.15">
      <c r="A16" s="168"/>
      <c r="B16" s="176" t="s">
        <v>70</v>
      </c>
      <c r="C16" s="171"/>
      <c r="D16" s="75"/>
      <c r="E16" s="75"/>
      <c r="F16" s="75"/>
      <c r="G16" s="76"/>
      <c r="H16" s="76"/>
      <c r="I16" s="73">
        <f>SUM(D16:H16)</f>
        <v>0</v>
      </c>
    </row>
    <row r="17" spans="1:13" ht="39.75" customHeight="1" thickBot="1" x14ac:dyDescent="0.2">
      <c r="A17" s="169"/>
      <c r="B17" s="164" t="s">
        <v>54</v>
      </c>
      <c r="C17" s="165"/>
      <c r="D17" s="134">
        <v>178000</v>
      </c>
      <c r="E17" s="134">
        <v>173000</v>
      </c>
      <c r="F17" s="134">
        <v>168000</v>
      </c>
      <c r="G17" s="134">
        <v>164000</v>
      </c>
      <c r="H17" s="134">
        <v>160000</v>
      </c>
      <c r="I17" s="133">
        <f>SUM(D17:H17)</f>
        <v>843000</v>
      </c>
    </row>
    <row r="18" spans="1:13" ht="24.75" customHeight="1" x14ac:dyDescent="0.15">
      <c r="A18" s="162" t="s">
        <v>23</v>
      </c>
      <c r="B18" s="162"/>
      <c r="C18" s="162"/>
      <c r="D18" s="162"/>
      <c r="E18" s="162"/>
      <c r="F18" s="162"/>
      <c r="G18" s="162"/>
      <c r="H18" s="162"/>
      <c r="I18" s="162"/>
    </row>
    <row r="19" spans="1:13" ht="24.75" customHeight="1" thickBot="1" x14ac:dyDescent="0.2">
      <c r="I19" s="2" t="s">
        <v>11</v>
      </c>
    </row>
    <row r="20" spans="1:13" ht="39.75" customHeight="1" x14ac:dyDescent="0.15">
      <c r="A20" s="155" t="s">
        <v>1</v>
      </c>
      <c r="B20" s="156"/>
      <c r="C20" s="157"/>
      <c r="D20" s="4" t="s">
        <v>16</v>
      </c>
      <c r="E20" s="4" t="s">
        <v>17</v>
      </c>
      <c r="F20" s="4" t="s">
        <v>18</v>
      </c>
      <c r="G20" s="4" t="s">
        <v>19</v>
      </c>
      <c r="H20" s="4" t="s">
        <v>20</v>
      </c>
      <c r="I20" s="5" t="s">
        <v>65</v>
      </c>
    </row>
    <row r="21" spans="1:13" ht="39.75" customHeight="1" x14ac:dyDescent="0.15">
      <c r="A21" s="167" t="s">
        <v>22</v>
      </c>
      <c r="B21" s="170" t="s">
        <v>12</v>
      </c>
      <c r="C21" s="171"/>
      <c r="D21" s="24">
        <f>ROUNDDOWN(収入!C14/1000,0)</f>
        <v>0</v>
      </c>
      <c r="E21" s="24">
        <f>ROUNDDOWN(収入!D14/1000,0)</f>
        <v>0</v>
      </c>
      <c r="F21" s="24">
        <f>ROUNDDOWN(収入!E14/1000,0)</f>
        <v>0</v>
      </c>
      <c r="G21" s="24">
        <f>ROUNDDOWN(収入!F14/1000,0)</f>
        <v>0</v>
      </c>
      <c r="H21" s="24">
        <f>ROUNDDOWN(収入!G14/1000,0)</f>
        <v>0</v>
      </c>
      <c r="I21" s="73">
        <f>SUM(D21:H21)</f>
        <v>0</v>
      </c>
    </row>
    <row r="22" spans="1:13" ht="39.75" customHeight="1" thickBot="1" x14ac:dyDescent="0.2">
      <c r="A22" s="168"/>
      <c r="B22" s="172" t="s">
        <v>13</v>
      </c>
      <c r="C22" s="173"/>
      <c r="D22" s="63">
        <f>IF('R3支出'!E6="",0,ROUNDUP('R3支出'!J53/1000,0))</f>
        <v>0</v>
      </c>
      <c r="E22" s="63">
        <f>IF('R4支出'!E6="",0,ROUNDUP('R4支出'!J53/1000,0))</f>
        <v>0</v>
      </c>
      <c r="F22" s="63">
        <f>IF('R5支出'!E6="",0,ROUNDUP('R5支出'!J53/1000,0))</f>
        <v>0</v>
      </c>
      <c r="G22" s="72">
        <f>IF('R6支出'!E6="",0,ROUNDUP('R6支出'!J53/1000,0))</f>
        <v>0</v>
      </c>
      <c r="H22" s="72">
        <f>IF('R7支出'!E6="",0,ROUNDUP('R7支出'!J53/1000,0))</f>
        <v>0</v>
      </c>
      <c r="I22" s="74">
        <f>SUM(D22:H22)</f>
        <v>0</v>
      </c>
    </row>
    <row r="23" spans="1:13" ht="39.75" customHeight="1" thickTop="1" x14ac:dyDescent="0.15">
      <c r="A23" s="168"/>
      <c r="B23" s="174" t="s">
        <v>14</v>
      </c>
      <c r="C23" s="175"/>
      <c r="D23" s="77">
        <f>D21-D22</f>
        <v>0</v>
      </c>
      <c r="E23" s="77">
        <f>E21-E22</f>
        <v>0</v>
      </c>
      <c r="F23" s="77">
        <f>F21-F22</f>
        <v>0</v>
      </c>
      <c r="G23" s="77">
        <f>G21-G22</f>
        <v>0</v>
      </c>
      <c r="H23" s="77">
        <f>H21-H22</f>
        <v>0</v>
      </c>
      <c r="I23" s="73">
        <f>SUM(D23:H23)</f>
        <v>0</v>
      </c>
    </row>
    <row r="24" spans="1:13" ht="39.75" customHeight="1" x14ac:dyDescent="0.15">
      <c r="A24" s="168"/>
      <c r="B24" s="176" t="s">
        <v>70</v>
      </c>
      <c r="C24" s="171"/>
      <c r="D24" s="75"/>
      <c r="E24" s="75"/>
      <c r="F24" s="75"/>
      <c r="G24" s="76"/>
      <c r="H24" s="76"/>
      <c r="I24" s="73">
        <f>SUM(D24:H24)</f>
        <v>0</v>
      </c>
    </row>
    <row r="25" spans="1:13" ht="39.75" customHeight="1" thickBot="1" x14ac:dyDescent="0.2">
      <c r="A25" s="169"/>
      <c r="B25" s="164" t="s">
        <v>54</v>
      </c>
      <c r="C25" s="165"/>
      <c r="D25" s="134">
        <v>8000</v>
      </c>
      <c r="E25" s="134">
        <v>7000</v>
      </c>
      <c r="F25" s="134">
        <v>6500</v>
      </c>
      <c r="G25" s="134">
        <v>6000</v>
      </c>
      <c r="H25" s="134">
        <v>5500</v>
      </c>
      <c r="I25" s="133">
        <f>SUM(D25:H25)</f>
        <v>33000</v>
      </c>
      <c r="J25" s="121"/>
      <c r="K25" s="122"/>
      <c r="L25" s="122"/>
      <c r="M25" s="122"/>
    </row>
    <row r="26" spans="1:13" ht="24.75" customHeight="1" x14ac:dyDescent="0.15">
      <c r="A26" s="162"/>
      <c r="B26" s="162"/>
      <c r="C26" s="162"/>
      <c r="D26" s="162"/>
      <c r="E26" s="162"/>
      <c r="F26" s="162"/>
      <c r="G26" s="162"/>
      <c r="H26" s="162"/>
      <c r="I26" s="162"/>
      <c r="J26" s="121"/>
      <c r="K26" s="122"/>
      <c r="L26" s="122"/>
      <c r="M26" s="122"/>
    </row>
    <row r="27" spans="1:13" ht="24.75" customHeight="1" thickBot="1" x14ac:dyDescent="0.2">
      <c r="I27" s="2" t="s">
        <v>11</v>
      </c>
    </row>
    <row r="28" spans="1:13" ht="39" customHeight="1" x14ac:dyDescent="0.15">
      <c r="A28" s="155" t="s">
        <v>1</v>
      </c>
      <c r="B28" s="156"/>
      <c r="C28" s="157"/>
      <c r="D28" s="4" t="s">
        <v>16</v>
      </c>
      <c r="E28" s="4" t="s">
        <v>17</v>
      </c>
      <c r="F28" s="4" t="s">
        <v>18</v>
      </c>
      <c r="G28" s="4" t="s">
        <v>19</v>
      </c>
      <c r="H28" s="4" t="s">
        <v>20</v>
      </c>
      <c r="I28" s="5" t="s">
        <v>65</v>
      </c>
    </row>
    <row r="29" spans="1:13" ht="39" customHeight="1" x14ac:dyDescent="0.15">
      <c r="A29" s="158" t="s">
        <v>68</v>
      </c>
      <c r="B29" s="159"/>
      <c r="C29" s="159"/>
      <c r="D29" s="138">
        <f>IF('R3支出'!$E$6="",0,ROUNDUP('R3支出'!$H$53/1000,0))</f>
        <v>0</v>
      </c>
      <c r="E29" s="138">
        <f>IF('R4支出'!$E$6="",0,ROUNDUP('R4支出'!$H$53/1000,0))</f>
        <v>0</v>
      </c>
      <c r="F29" s="138">
        <f>IF('R5支出'!$E$6="",0,ROUNDUP('R5支出'!$H$53/1000,0))</f>
        <v>0</v>
      </c>
      <c r="G29" s="138">
        <f>IF('R6支出'!$E$6="",0,ROUNDUP('R6支出'!$H$53/1000,0))</f>
        <v>0</v>
      </c>
      <c r="H29" s="138">
        <f>IF('R7支出'!$E$6="",0,ROUNDUP('R7支出'!$H$53/1000,0))</f>
        <v>0</v>
      </c>
      <c r="I29" s="139">
        <f>SUM(D29:H29)</f>
        <v>0</v>
      </c>
    </row>
    <row r="30" spans="1:13" ht="39" customHeight="1" thickBot="1" x14ac:dyDescent="0.2">
      <c r="A30" s="160" t="s">
        <v>69</v>
      </c>
      <c r="B30" s="161"/>
      <c r="C30" s="161"/>
      <c r="D30" s="304">
        <f>ROUNDUP('R3支出'!$H54/1000,0)</f>
        <v>45260</v>
      </c>
      <c r="E30" s="304">
        <f>ROUNDUP('R4支出'!$H54/1000,0)</f>
        <v>45260</v>
      </c>
      <c r="F30" s="304">
        <f>ROUNDUP('R5支出'!$H54/1000,0)</f>
        <v>45260</v>
      </c>
      <c r="G30" s="304">
        <f>ROUNDUP('R6支出'!$H54/1000,0)</f>
        <v>45260</v>
      </c>
      <c r="H30" s="304">
        <f>ROUNDUP('R7支出'!$H54/1000,0)</f>
        <v>45260</v>
      </c>
      <c r="I30" s="140">
        <f>SUM(D30:H30)</f>
        <v>226300</v>
      </c>
    </row>
    <row r="31" spans="1:13" ht="20.25" customHeight="1" x14ac:dyDescent="0.15">
      <c r="A31" s="163" t="s">
        <v>42</v>
      </c>
      <c r="B31" s="163"/>
      <c r="C31" s="163"/>
      <c r="D31" s="163"/>
    </row>
    <row r="32" spans="1:13" ht="20.25" customHeight="1" x14ac:dyDescent="0.15"/>
    <row r="33" spans="3:8" x14ac:dyDescent="0.15">
      <c r="C33" t="s">
        <v>61</v>
      </c>
      <c r="D33" s="67"/>
      <c r="E33" s="67"/>
      <c r="F33" s="67"/>
      <c r="G33" s="67"/>
      <c r="H33" s="67"/>
    </row>
    <row r="34" spans="3:8" x14ac:dyDescent="0.15">
      <c r="D34" s="67"/>
      <c r="E34" s="67"/>
      <c r="F34" s="67"/>
      <c r="G34" s="67"/>
      <c r="H34" s="67"/>
    </row>
    <row r="35" spans="3:8" ht="12.75" customHeight="1" x14ac:dyDescent="0.15">
      <c r="D35" s="67"/>
      <c r="E35" s="67"/>
      <c r="F35" s="67"/>
      <c r="G35" s="67"/>
      <c r="H35" s="67"/>
    </row>
    <row r="36" spans="3:8" x14ac:dyDescent="0.15">
      <c r="D36" s="67"/>
      <c r="E36" s="67"/>
      <c r="F36" s="67"/>
      <c r="G36" s="67"/>
      <c r="H36" s="67"/>
    </row>
    <row r="37" spans="3:8" ht="14.25" thickBot="1" x14ac:dyDescent="0.2">
      <c r="D37" s="68"/>
      <c r="E37" s="68"/>
      <c r="F37" s="68"/>
      <c r="G37" s="69"/>
      <c r="H37" s="69"/>
    </row>
  </sheetData>
  <sheetProtection algorithmName="SHA-512" hashValue="M4GZIfoPVosVx1zZv35ZkWhK3T6AOC/EqZd7fE4oxlvdryyG+q8twvB41bIWj8HPNTrKN/En5dtOUsmQ9JkflQ==" saltValue="1MQvYUnbzTUU93aHSiGPwg==" spinCount="100000" sheet="1" objects="1" scenarios="1"/>
  <mergeCells count="28">
    <mergeCell ref="B9:C9"/>
    <mergeCell ref="B24:C24"/>
    <mergeCell ref="B16:C16"/>
    <mergeCell ref="B21:C21"/>
    <mergeCell ref="B22:C22"/>
    <mergeCell ref="B23:C23"/>
    <mergeCell ref="B17:C17"/>
    <mergeCell ref="B25:C25"/>
    <mergeCell ref="A2:I2"/>
    <mergeCell ref="A13:A17"/>
    <mergeCell ref="A20:C20"/>
    <mergeCell ref="A21:A25"/>
    <mergeCell ref="A18:I18"/>
    <mergeCell ref="A12:C12"/>
    <mergeCell ref="A4:C4"/>
    <mergeCell ref="A5:A9"/>
    <mergeCell ref="B5:C5"/>
    <mergeCell ref="B6:C6"/>
    <mergeCell ref="B7:C7"/>
    <mergeCell ref="B13:C13"/>
    <mergeCell ref="B14:C14"/>
    <mergeCell ref="B8:C8"/>
    <mergeCell ref="B15:C15"/>
    <mergeCell ref="A28:C28"/>
    <mergeCell ref="A29:C29"/>
    <mergeCell ref="A30:C30"/>
    <mergeCell ref="A26:I26"/>
    <mergeCell ref="A31:D31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71" orientation="portrait" r:id="rId1"/>
  <headerFooter alignWithMargins="0">
    <oddHeader>&amp;R&amp;"BIZ UDPゴシック,標準"募-７-1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8"/>
  <sheetViews>
    <sheetView view="pageBreakPreview" zoomScale="70" zoomScaleNormal="75" zoomScaleSheetLayoutView="70" workbookViewId="0">
      <selection sqref="A1:H1"/>
    </sheetView>
  </sheetViews>
  <sheetFormatPr defaultRowHeight="38.25" customHeight="1" x14ac:dyDescent="0.15"/>
  <cols>
    <col min="1" max="1" width="9" style="10" customWidth="1"/>
    <col min="2" max="2" width="17.625" style="10" bestFit="1" customWidth="1"/>
    <col min="3" max="7" width="15" style="10" customWidth="1"/>
    <col min="8" max="8" width="15" style="11" customWidth="1"/>
    <col min="9" max="9" width="9" style="10"/>
    <col min="10" max="10" width="9.25" style="10" bestFit="1" customWidth="1"/>
    <col min="11" max="252" width="9" style="10"/>
    <col min="253" max="253" width="4.125" style="10" customWidth="1"/>
    <col min="254" max="255" width="2.875" style="10" customWidth="1"/>
    <col min="256" max="256" width="28.75" style="10" customWidth="1"/>
    <col min="257" max="262" width="16" style="10" customWidth="1"/>
    <col min="263" max="263" width="37.125" style="10" customWidth="1"/>
    <col min="264" max="264" width="14.25" style="10" customWidth="1"/>
    <col min="265" max="508" width="9" style="10"/>
    <col min="509" max="509" width="4.125" style="10" customWidth="1"/>
    <col min="510" max="511" width="2.875" style="10" customWidth="1"/>
    <col min="512" max="512" width="28.75" style="10" customWidth="1"/>
    <col min="513" max="518" width="16" style="10" customWidth="1"/>
    <col min="519" max="519" width="37.125" style="10" customWidth="1"/>
    <col min="520" max="520" width="14.25" style="10" customWidth="1"/>
    <col min="521" max="764" width="9" style="10"/>
    <col min="765" max="765" width="4.125" style="10" customWidth="1"/>
    <col min="766" max="767" width="2.875" style="10" customWidth="1"/>
    <col min="768" max="768" width="28.75" style="10" customWidth="1"/>
    <col min="769" max="774" width="16" style="10" customWidth="1"/>
    <col min="775" max="775" width="37.125" style="10" customWidth="1"/>
    <col min="776" max="776" width="14.25" style="10" customWidth="1"/>
    <col min="777" max="1020" width="9" style="10"/>
    <col min="1021" max="1021" width="4.125" style="10" customWidth="1"/>
    <col min="1022" max="1023" width="2.875" style="10" customWidth="1"/>
    <col min="1024" max="1024" width="28.75" style="10" customWidth="1"/>
    <col min="1025" max="1030" width="16" style="10" customWidth="1"/>
    <col min="1031" max="1031" width="37.125" style="10" customWidth="1"/>
    <col min="1032" max="1032" width="14.25" style="10" customWidth="1"/>
    <col min="1033" max="1276" width="9" style="10"/>
    <col min="1277" max="1277" width="4.125" style="10" customWidth="1"/>
    <col min="1278" max="1279" width="2.875" style="10" customWidth="1"/>
    <col min="1280" max="1280" width="28.75" style="10" customWidth="1"/>
    <col min="1281" max="1286" width="16" style="10" customWidth="1"/>
    <col min="1287" max="1287" width="37.125" style="10" customWidth="1"/>
    <col min="1288" max="1288" width="14.25" style="10" customWidth="1"/>
    <col min="1289" max="1532" width="9" style="10"/>
    <col min="1533" max="1533" width="4.125" style="10" customWidth="1"/>
    <col min="1534" max="1535" width="2.875" style="10" customWidth="1"/>
    <col min="1536" max="1536" width="28.75" style="10" customWidth="1"/>
    <col min="1537" max="1542" width="16" style="10" customWidth="1"/>
    <col min="1543" max="1543" width="37.125" style="10" customWidth="1"/>
    <col min="1544" max="1544" width="14.25" style="10" customWidth="1"/>
    <col min="1545" max="1788" width="9" style="10"/>
    <col min="1789" max="1789" width="4.125" style="10" customWidth="1"/>
    <col min="1790" max="1791" width="2.875" style="10" customWidth="1"/>
    <col min="1792" max="1792" width="28.75" style="10" customWidth="1"/>
    <col min="1793" max="1798" width="16" style="10" customWidth="1"/>
    <col min="1799" max="1799" width="37.125" style="10" customWidth="1"/>
    <col min="1800" max="1800" width="14.25" style="10" customWidth="1"/>
    <col min="1801" max="2044" width="9" style="10"/>
    <col min="2045" max="2045" width="4.125" style="10" customWidth="1"/>
    <col min="2046" max="2047" width="2.875" style="10" customWidth="1"/>
    <col min="2048" max="2048" width="28.75" style="10" customWidth="1"/>
    <col min="2049" max="2054" width="16" style="10" customWidth="1"/>
    <col min="2055" max="2055" width="37.125" style="10" customWidth="1"/>
    <col min="2056" max="2056" width="14.25" style="10" customWidth="1"/>
    <col min="2057" max="2300" width="9" style="10"/>
    <col min="2301" max="2301" width="4.125" style="10" customWidth="1"/>
    <col min="2302" max="2303" width="2.875" style="10" customWidth="1"/>
    <col min="2304" max="2304" width="28.75" style="10" customWidth="1"/>
    <col min="2305" max="2310" width="16" style="10" customWidth="1"/>
    <col min="2311" max="2311" width="37.125" style="10" customWidth="1"/>
    <col min="2312" max="2312" width="14.25" style="10" customWidth="1"/>
    <col min="2313" max="2556" width="9" style="10"/>
    <col min="2557" max="2557" width="4.125" style="10" customWidth="1"/>
    <col min="2558" max="2559" width="2.875" style="10" customWidth="1"/>
    <col min="2560" max="2560" width="28.75" style="10" customWidth="1"/>
    <col min="2561" max="2566" width="16" style="10" customWidth="1"/>
    <col min="2567" max="2567" width="37.125" style="10" customWidth="1"/>
    <col min="2568" max="2568" width="14.25" style="10" customWidth="1"/>
    <col min="2569" max="2812" width="9" style="10"/>
    <col min="2813" max="2813" width="4.125" style="10" customWidth="1"/>
    <col min="2814" max="2815" width="2.875" style="10" customWidth="1"/>
    <col min="2816" max="2816" width="28.75" style="10" customWidth="1"/>
    <col min="2817" max="2822" width="16" style="10" customWidth="1"/>
    <col min="2823" max="2823" width="37.125" style="10" customWidth="1"/>
    <col min="2824" max="2824" width="14.25" style="10" customWidth="1"/>
    <col min="2825" max="3068" width="9" style="10"/>
    <col min="3069" max="3069" width="4.125" style="10" customWidth="1"/>
    <col min="3070" max="3071" width="2.875" style="10" customWidth="1"/>
    <col min="3072" max="3072" width="28.75" style="10" customWidth="1"/>
    <col min="3073" max="3078" width="16" style="10" customWidth="1"/>
    <col min="3079" max="3079" width="37.125" style="10" customWidth="1"/>
    <col min="3080" max="3080" width="14.25" style="10" customWidth="1"/>
    <col min="3081" max="3324" width="9" style="10"/>
    <col min="3325" max="3325" width="4.125" style="10" customWidth="1"/>
    <col min="3326" max="3327" width="2.875" style="10" customWidth="1"/>
    <col min="3328" max="3328" width="28.75" style="10" customWidth="1"/>
    <col min="3329" max="3334" width="16" style="10" customWidth="1"/>
    <col min="3335" max="3335" width="37.125" style="10" customWidth="1"/>
    <col min="3336" max="3336" width="14.25" style="10" customWidth="1"/>
    <col min="3337" max="3580" width="9" style="10"/>
    <col min="3581" max="3581" width="4.125" style="10" customWidth="1"/>
    <col min="3582" max="3583" width="2.875" style="10" customWidth="1"/>
    <col min="3584" max="3584" width="28.75" style="10" customWidth="1"/>
    <col min="3585" max="3590" width="16" style="10" customWidth="1"/>
    <col min="3591" max="3591" width="37.125" style="10" customWidth="1"/>
    <col min="3592" max="3592" width="14.25" style="10" customWidth="1"/>
    <col min="3593" max="3836" width="9" style="10"/>
    <col min="3837" max="3837" width="4.125" style="10" customWidth="1"/>
    <col min="3838" max="3839" width="2.875" style="10" customWidth="1"/>
    <col min="3840" max="3840" width="28.75" style="10" customWidth="1"/>
    <col min="3841" max="3846" width="16" style="10" customWidth="1"/>
    <col min="3847" max="3847" width="37.125" style="10" customWidth="1"/>
    <col min="3848" max="3848" width="14.25" style="10" customWidth="1"/>
    <col min="3849" max="4092" width="9" style="10"/>
    <col min="4093" max="4093" width="4.125" style="10" customWidth="1"/>
    <col min="4094" max="4095" width="2.875" style="10" customWidth="1"/>
    <col min="4096" max="4096" width="28.75" style="10" customWidth="1"/>
    <col min="4097" max="4102" width="16" style="10" customWidth="1"/>
    <col min="4103" max="4103" width="37.125" style="10" customWidth="1"/>
    <col min="4104" max="4104" width="14.25" style="10" customWidth="1"/>
    <col min="4105" max="4348" width="9" style="10"/>
    <col min="4349" max="4349" width="4.125" style="10" customWidth="1"/>
    <col min="4350" max="4351" width="2.875" style="10" customWidth="1"/>
    <col min="4352" max="4352" width="28.75" style="10" customWidth="1"/>
    <col min="4353" max="4358" width="16" style="10" customWidth="1"/>
    <col min="4359" max="4359" width="37.125" style="10" customWidth="1"/>
    <col min="4360" max="4360" width="14.25" style="10" customWidth="1"/>
    <col min="4361" max="4604" width="9" style="10"/>
    <col min="4605" max="4605" width="4.125" style="10" customWidth="1"/>
    <col min="4606" max="4607" width="2.875" style="10" customWidth="1"/>
    <col min="4608" max="4608" width="28.75" style="10" customWidth="1"/>
    <col min="4609" max="4614" width="16" style="10" customWidth="1"/>
    <col min="4615" max="4615" width="37.125" style="10" customWidth="1"/>
    <col min="4616" max="4616" width="14.25" style="10" customWidth="1"/>
    <col min="4617" max="4860" width="9" style="10"/>
    <col min="4861" max="4861" width="4.125" style="10" customWidth="1"/>
    <col min="4862" max="4863" width="2.875" style="10" customWidth="1"/>
    <col min="4864" max="4864" width="28.75" style="10" customWidth="1"/>
    <col min="4865" max="4870" width="16" style="10" customWidth="1"/>
    <col min="4871" max="4871" width="37.125" style="10" customWidth="1"/>
    <col min="4872" max="4872" width="14.25" style="10" customWidth="1"/>
    <col min="4873" max="5116" width="9" style="10"/>
    <col min="5117" max="5117" width="4.125" style="10" customWidth="1"/>
    <col min="5118" max="5119" width="2.875" style="10" customWidth="1"/>
    <col min="5120" max="5120" width="28.75" style="10" customWidth="1"/>
    <col min="5121" max="5126" width="16" style="10" customWidth="1"/>
    <col min="5127" max="5127" width="37.125" style="10" customWidth="1"/>
    <col min="5128" max="5128" width="14.25" style="10" customWidth="1"/>
    <col min="5129" max="5372" width="9" style="10"/>
    <col min="5373" max="5373" width="4.125" style="10" customWidth="1"/>
    <col min="5374" max="5375" width="2.875" style="10" customWidth="1"/>
    <col min="5376" max="5376" width="28.75" style="10" customWidth="1"/>
    <col min="5377" max="5382" width="16" style="10" customWidth="1"/>
    <col min="5383" max="5383" width="37.125" style="10" customWidth="1"/>
    <col min="5384" max="5384" width="14.25" style="10" customWidth="1"/>
    <col min="5385" max="5628" width="9" style="10"/>
    <col min="5629" max="5629" width="4.125" style="10" customWidth="1"/>
    <col min="5630" max="5631" width="2.875" style="10" customWidth="1"/>
    <col min="5632" max="5632" width="28.75" style="10" customWidth="1"/>
    <col min="5633" max="5638" width="16" style="10" customWidth="1"/>
    <col min="5639" max="5639" width="37.125" style="10" customWidth="1"/>
    <col min="5640" max="5640" width="14.25" style="10" customWidth="1"/>
    <col min="5641" max="5884" width="9" style="10"/>
    <col min="5885" max="5885" width="4.125" style="10" customWidth="1"/>
    <col min="5886" max="5887" width="2.875" style="10" customWidth="1"/>
    <col min="5888" max="5888" width="28.75" style="10" customWidth="1"/>
    <col min="5889" max="5894" width="16" style="10" customWidth="1"/>
    <col min="5895" max="5895" width="37.125" style="10" customWidth="1"/>
    <col min="5896" max="5896" width="14.25" style="10" customWidth="1"/>
    <col min="5897" max="6140" width="9" style="10"/>
    <col min="6141" max="6141" width="4.125" style="10" customWidth="1"/>
    <col min="6142" max="6143" width="2.875" style="10" customWidth="1"/>
    <col min="6144" max="6144" width="28.75" style="10" customWidth="1"/>
    <col min="6145" max="6150" width="16" style="10" customWidth="1"/>
    <col min="6151" max="6151" width="37.125" style="10" customWidth="1"/>
    <col min="6152" max="6152" width="14.25" style="10" customWidth="1"/>
    <col min="6153" max="6396" width="9" style="10"/>
    <col min="6397" max="6397" width="4.125" style="10" customWidth="1"/>
    <col min="6398" max="6399" width="2.875" style="10" customWidth="1"/>
    <col min="6400" max="6400" width="28.75" style="10" customWidth="1"/>
    <col min="6401" max="6406" width="16" style="10" customWidth="1"/>
    <col min="6407" max="6407" width="37.125" style="10" customWidth="1"/>
    <col min="6408" max="6408" width="14.25" style="10" customWidth="1"/>
    <col min="6409" max="6652" width="9" style="10"/>
    <col min="6653" max="6653" width="4.125" style="10" customWidth="1"/>
    <col min="6654" max="6655" width="2.875" style="10" customWidth="1"/>
    <col min="6656" max="6656" width="28.75" style="10" customWidth="1"/>
    <col min="6657" max="6662" width="16" style="10" customWidth="1"/>
    <col min="6663" max="6663" width="37.125" style="10" customWidth="1"/>
    <col min="6664" max="6664" width="14.25" style="10" customWidth="1"/>
    <col min="6665" max="6908" width="9" style="10"/>
    <col min="6909" max="6909" width="4.125" style="10" customWidth="1"/>
    <col min="6910" max="6911" width="2.875" style="10" customWidth="1"/>
    <col min="6912" max="6912" width="28.75" style="10" customWidth="1"/>
    <col min="6913" max="6918" width="16" style="10" customWidth="1"/>
    <col min="6919" max="6919" width="37.125" style="10" customWidth="1"/>
    <col min="6920" max="6920" width="14.25" style="10" customWidth="1"/>
    <col min="6921" max="7164" width="9" style="10"/>
    <col min="7165" max="7165" width="4.125" style="10" customWidth="1"/>
    <col min="7166" max="7167" width="2.875" style="10" customWidth="1"/>
    <col min="7168" max="7168" width="28.75" style="10" customWidth="1"/>
    <col min="7169" max="7174" width="16" style="10" customWidth="1"/>
    <col min="7175" max="7175" width="37.125" style="10" customWidth="1"/>
    <col min="7176" max="7176" width="14.25" style="10" customWidth="1"/>
    <col min="7177" max="7420" width="9" style="10"/>
    <col min="7421" max="7421" width="4.125" style="10" customWidth="1"/>
    <col min="7422" max="7423" width="2.875" style="10" customWidth="1"/>
    <col min="7424" max="7424" width="28.75" style="10" customWidth="1"/>
    <col min="7425" max="7430" width="16" style="10" customWidth="1"/>
    <col min="7431" max="7431" width="37.125" style="10" customWidth="1"/>
    <col min="7432" max="7432" width="14.25" style="10" customWidth="1"/>
    <col min="7433" max="7676" width="9" style="10"/>
    <col min="7677" max="7677" width="4.125" style="10" customWidth="1"/>
    <col min="7678" max="7679" width="2.875" style="10" customWidth="1"/>
    <col min="7680" max="7680" width="28.75" style="10" customWidth="1"/>
    <col min="7681" max="7686" width="16" style="10" customWidth="1"/>
    <col min="7687" max="7687" width="37.125" style="10" customWidth="1"/>
    <col min="7688" max="7688" width="14.25" style="10" customWidth="1"/>
    <col min="7689" max="7932" width="9" style="10"/>
    <col min="7933" max="7933" width="4.125" style="10" customWidth="1"/>
    <col min="7934" max="7935" width="2.875" style="10" customWidth="1"/>
    <col min="7936" max="7936" width="28.75" style="10" customWidth="1"/>
    <col min="7937" max="7942" width="16" style="10" customWidth="1"/>
    <col min="7943" max="7943" width="37.125" style="10" customWidth="1"/>
    <col min="7944" max="7944" width="14.25" style="10" customWidth="1"/>
    <col min="7945" max="8188" width="9" style="10"/>
    <col min="8189" max="8189" width="4.125" style="10" customWidth="1"/>
    <col min="8190" max="8191" width="2.875" style="10" customWidth="1"/>
    <col min="8192" max="8192" width="28.75" style="10" customWidth="1"/>
    <col min="8193" max="8198" width="16" style="10" customWidth="1"/>
    <col min="8199" max="8199" width="37.125" style="10" customWidth="1"/>
    <col min="8200" max="8200" width="14.25" style="10" customWidth="1"/>
    <col min="8201" max="8444" width="9" style="10"/>
    <col min="8445" max="8445" width="4.125" style="10" customWidth="1"/>
    <col min="8446" max="8447" width="2.875" style="10" customWidth="1"/>
    <col min="8448" max="8448" width="28.75" style="10" customWidth="1"/>
    <col min="8449" max="8454" width="16" style="10" customWidth="1"/>
    <col min="8455" max="8455" width="37.125" style="10" customWidth="1"/>
    <col min="8456" max="8456" width="14.25" style="10" customWidth="1"/>
    <col min="8457" max="8700" width="9" style="10"/>
    <col min="8701" max="8701" width="4.125" style="10" customWidth="1"/>
    <col min="8702" max="8703" width="2.875" style="10" customWidth="1"/>
    <col min="8704" max="8704" width="28.75" style="10" customWidth="1"/>
    <col min="8705" max="8710" width="16" style="10" customWidth="1"/>
    <col min="8711" max="8711" width="37.125" style="10" customWidth="1"/>
    <col min="8712" max="8712" width="14.25" style="10" customWidth="1"/>
    <col min="8713" max="8956" width="9" style="10"/>
    <col min="8957" max="8957" width="4.125" style="10" customWidth="1"/>
    <col min="8958" max="8959" width="2.875" style="10" customWidth="1"/>
    <col min="8960" max="8960" width="28.75" style="10" customWidth="1"/>
    <col min="8961" max="8966" width="16" style="10" customWidth="1"/>
    <col min="8967" max="8967" width="37.125" style="10" customWidth="1"/>
    <col min="8968" max="8968" width="14.25" style="10" customWidth="1"/>
    <col min="8969" max="9212" width="9" style="10"/>
    <col min="9213" max="9213" width="4.125" style="10" customWidth="1"/>
    <col min="9214" max="9215" width="2.875" style="10" customWidth="1"/>
    <col min="9216" max="9216" width="28.75" style="10" customWidth="1"/>
    <col min="9217" max="9222" width="16" style="10" customWidth="1"/>
    <col min="9223" max="9223" width="37.125" style="10" customWidth="1"/>
    <col min="9224" max="9224" width="14.25" style="10" customWidth="1"/>
    <col min="9225" max="9468" width="9" style="10"/>
    <col min="9469" max="9469" width="4.125" style="10" customWidth="1"/>
    <col min="9470" max="9471" width="2.875" style="10" customWidth="1"/>
    <col min="9472" max="9472" width="28.75" style="10" customWidth="1"/>
    <col min="9473" max="9478" width="16" style="10" customWidth="1"/>
    <col min="9479" max="9479" width="37.125" style="10" customWidth="1"/>
    <col min="9480" max="9480" width="14.25" style="10" customWidth="1"/>
    <col min="9481" max="9724" width="9" style="10"/>
    <col min="9725" max="9725" width="4.125" style="10" customWidth="1"/>
    <col min="9726" max="9727" width="2.875" style="10" customWidth="1"/>
    <col min="9728" max="9728" width="28.75" style="10" customWidth="1"/>
    <col min="9729" max="9734" width="16" style="10" customWidth="1"/>
    <col min="9735" max="9735" width="37.125" style="10" customWidth="1"/>
    <col min="9736" max="9736" width="14.25" style="10" customWidth="1"/>
    <col min="9737" max="9980" width="9" style="10"/>
    <col min="9981" max="9981" width="4.125" style="10" customWidth="1"/>
    <col min="9982" max="9983" width="2.875" style="10" customWidth="1"/>
    <col min="9984" max="9984" width="28.75" style="10" customWidth="1"/>
    <col min="9985" max="9990" width="16" style="10" customWidth="1"/>
    <col min="9991" max="9991" width="37.125" style="10" customWidth="1"/>
    <col min="9992" max="9992" width="14.25" style="10" customWidth="1"/>
    <col min="9993" max="10236" width="9" style="10"/>
    <col min="10237" max="10237" width="4.125" style="10" customWidth="1"/>
    <col min="10238" max="10239" width="2.875" style="10" customWidth="1"/>
    <col min="10240" max="10240" width="28.75" style="10" customWidth="1"/>
    <col min="10241" max="10246" width="16" style="10" customWidth="1"/>
    <col min="10247" max="10247" width="37.125" style="10" customWidth="1"/>
    <col min="10248" max="10248" width="14.25" style="10" customWidth="1"/>
    <col min="10249" max="10492" width="9" style="10"/>
    <col min="10493" max="10493" width="4.125" style="10" customWidth="1"/>
    <col min="10494" max="10495" width="2.875" style="10" customWidth="1"/>
    <col min="10496" max="10496" width="28.75" style="10" customWidth="1"/>
    <col min="10497" max="10502" width="16" style="10" customWidth="1"/>
    <col min="10503" max="10503" width="37.125" style="10" customWidth="1"/>
    <col min="10504" max="10504" width="14.25" style="10" customWidth="1"/>
    <col min="10505" max="10748" width="9" style="10"/>
    <col min="10749" max="10749" width="4.125" style="10" customWidth="1"/>
    <col min="10750" max="10751" width="2.875" style="10" customWidth="1"/>
    <col min="10752" max="10752" width="28.75" style="10" customWidth="1"/>
    <col min="10753" max="10758" width="16" style="10" customWidth="1"/>
    <col min="10759" max="10759" width="37.125" style="10" customWidth="1"/>
    <col min="10760" max="10760" width="14.25" style="10" customWidth="1"/>
    <col min="10761" max="11004" width="9" style="10"/>
    <col min="11005" max="11005" width="4.125" style="10" customWidth="1"/>
    <col min="11006" max="11007" width="2.875" style="10" customWidth="1"/>
    <col min="11008" max="11008" width="28.75" style="10" customWidth="1"/>
    <col min="11009" max="11014" width="16" style="10" customWidth="1"/>
    <col min="11015" max="11015" width="37.125" style="10" customWidth="1"/>
    <col min="11016" max="11016" width="14.25" style="10" customWidth="1"/>
    <col min="11017" max="11260" width="9" style="10"/>
    <col min="11261" max="11261" width="4.125" style="10" customWidth="1"/>
    <col min="11262" max="11263" width="2.875" style="10" customWidth="1"/>
    <col min="11264" max="11264" width="28.75" style="10" customWidth="1"/>
    <col min="11265" max="11270" width="16" style="10" customWidth="1"/>
    <col min="11271" max="11271" width="37.125" style="10" customWidth="1"/>
    <col min="11272" max="11272" width="14.25" style="10" customWidth="1"/>
    <col min="11273" max="11516" width="9" style="10"/>
    <col min="11517" max="11517" width="4.125" style="10" customWidth="1"/>
    <col min="11518" max="11519" width="2.875" style="10" customWidth="1"/>
    <col min="11520" max="11520" width="28.75" style="10" customWidth="1"/>
    <col min="11521" max="11526" width="16" style="10" customWidth="1"/>
    <col min="11527" max="11527" width="37.125" style="10" customWidth="1"/>
    <col min="11528" max="11528" width="14.25" style="10" customWidth="1"/>
    <col min="11529" max="11772" width="9" style="10"/>
    <col min="11773" max="11773" width="4.125" style="10" customWidth="1"/>
    <col min="11774" max="11775" width="2.875" style="10" customWidth="1"/>
    <col min="11776" max="11776" width="28.75" style="10" customWidth="1"/>
    <col min="11777" max="11782" width="16" style="10" customWidth="1"/>
    <col min="11783" max="11783" width="37.125" style="10" customWidth="1"/>
    <col min="11784" max="11784" width="14.25" style="10" customWidth="1"/>
    <col min="11785" max="12028" width="9" style="10"/>
    <col min="12029" max="12029" width="4.125" style="10" customWidth="1"/>
    <col min="12030" max="12031" width="2.875" style="10" customWidth="1"/>
    <col min="12032" max="12032" width="28.75" style="10" customWidth="1"/>
    <col min="12033" max="12038" width="16" style="10" customWidth="1"/>
    <col min="12039" max="12039" width="37.125" style="10" customWidth="1"/>
    <col min="12040" max="12040" width="14.25" style="10" customWidth="1"/>
    <col min="12041" max="12284" width="9" style="10"/>
    <col min="12285" max="12285" width="4.125" style="10" customWidth="1"/>
    <col min="12286" max="12287" width="2.875" style="10" customWidth="1"/>
    <col min="12288" max="12288" width="28.75" style="10" customWidth="1"/>
    <col min="12289" max="12294" width="16" style="10" customWidth="1"/>
    <col min="12295" max="12295" width="37.125" style="10" customWidth="1"/>
    <col min="12296" max="12296" width="14.25" style="10" customWidth="1"/>
    <col min="12297" max="12540" width="9" style="10"/>
    <col min="12541" max="12541" width="4.125" style="10" customWidth="1"/>
    <col min="12542" max="12543" width="2.875" style="10" customWidth="1"/>
    <col min="12544" max="12544" width="28.75" style="10" customWidth="1"/>
    <col min="12545" max="12550" width="16" style="10" customWidth="1"/>
    <col min="12551" max="12551" width="37.125" style="10" customWidth="1"/>
    <col min="12552" max="12552" width="14.25" style="10" customWidth="1"/>
    <col min="12553" max="12796" width="9" style="10"/>
    <col min="12797" max="12797" width="4.125" style="10" customWidth="1"/>
    <col min="12798" max="12799" width="2.875" style="10" customWidth="1"/>
    <col min="12800" max="12800" width="28.75" style="10" customWidth="1"/>
    <col min="12801" max="12806" width="16" style="10" customWidth="1"/>
    <col min="12807" max="12807" width="37.125" style="10" customWidth="1"/>
    <col min="12808" max="12808" width="14.25" style="10" customWidth="1"/>
    <col min="12809" max="13052" width="9" style="10"/>
    <col min="13053" max="13053" width="4.125" style="10" customWidth="1"/>
    <col min="13054" max="13055" width="2.875" style="10" customWidth="1"/>
    <col min="13056" max="13056" width="28.75" style="10" customWidth="1"/>
    <col min="13057" max="13062" width="16" style="10" customWidth="1"/>
    <col min="13063" max="13063" width="37.125" style="10" customWidth="1"/>
    <col min="13064" max="13064" width="14.25" style="10" customWidth="1"/>
    <col min="13065" max="13308" width="9" style="10"/>
    <col min="13309" max="13309" width="4.125" style="10" customWidth="1"/>
    <col min="13310" max="13311" width="2.875" style="10" customWidth="1"/>
    <col min="13312" max="13312" width="28.75" style="10" customWidth="1"/>
    <col min="13313" max="13318" width="16" style="10" customWidth="1"/>
    <col min="13319" max="13319" width="37.125" style="10" customWidth="1"/>
    <col min="13320" max="13320" width="14.25" style="10" customWidth="1"/>
    <col min="13321" max="13564" width="9" style="10"/>
    <col min="13565" max="13565" width="4.125" style="10" customWidth="1"/>
    <col min="13566" max="13567" width="2.875" style="10" customWidth="1"/>
    <col min="13568" max="13568" width="28.75" style="10" customWidth="1"/>
    <col min="13569" max="13574" width="16" style="10" customWidth="1"/>
    <col min="13575" max="13575" width="37.125" style="10" customWidth="1"/>
    <col min="13576" max="13576" width="14.25" style="10" customWidth="1"/>
    <col min="13577" max="13820" width="9" style="10"/>
    <col min="13821" max="13821" width="4.125" style="10" customWidth="1"/>
    <col min="13822" max="13823" width="2.875" style="10" customWidth="1"/>
    <col min="13824" max="13824" width="28.75" style="10" customWidth="1"/>
    <col min="13825" max="13830" width="16" style="10" customWidth="1"/>
    <col min="13831" max="13831" width="37.125" style="10" customWidth="1"/>
    <col min="13832" max="13832" width="14.25" style="10" customWidth="1"/>
    <col min="13833" max="14076" width="9" style="10"/>
    <col min="14077" max="14077" width="4.125" style="10" customWidth="1"/>
    <col min="14078" max="14079" width="2.875" style="10" customWidth="1"/>
    <col min="14080" max="14080" width="28.75" style="10" customWidth="1"/>
    <col min="14081" max="14086" width="16" style="10" customWidth="1"/>
    <col min="14087" max="14087" width="37.125" style="10" customWidth="1"/>
    <col min="14088" max="14088" width="14.25" style="10" customWidth="1"/>
    <col min="14089" max="14332" width="9" style="10"/>
    <col min="14333" max="14333" width="4.125" style="10" customWidth="1"/>
    <col min="14334" max="14335" width="2.875" style="10" customWidth="1"/>
    <col min="14336" max="14336" width="28.75" style="10" customWidth="1"/>
    <col min="14337" max="14342" width="16" style="10" customWidth="1"/>
    <col min="14343" max="14343" width="37.125" style="10" customWidth="1"/>
    <col min="14344" max="14344" width="14.25" style="10" customWidth="1"/>
    <col min="14345" max="14588" width="9" style="10"/>
    <col min="14589" max="14589" width="4.125" style="10" customWidth="1"/>
    <col min="14590" max="14591" width="2.875" style="10" customWidth="1"/>
    <col min="14592" max="14592" width="28.75" style="10" customWidth="1"/>
    <col min="14593" max="14598" width="16" style="10" customWidth="1"/>
    <col min="14599" max="14599" width="37.125" style="10" customWidth="1"/>
    <col min="14600" max="14600" width="14.25" style="10" customWidth="1"/>
    <col min="14601" max="14844" width="9" style="10"/>
    <col min="14845" max="14845" width="4.125" style="10" customWidth="1"/>
    <col min="14846" max="14847" width="2.875" style="10" customWidth="1"/>
    <col min="14848" max="14848" width="28.75" style="10" customWidth="1"/>
    <col min="14849" max="14854" width="16" style="10" customWidth="1"/>
    <col min="14855" max="14855" width="37.125" style="10" customWidth="1"/>
    <col min="14856" max="14856" width="14.25" style="10" customWidth="1"/>
    <col min="14857" max="15100" width="9" style="10"/>
    <col min="15101" max="15101" width="4.125" style="10" customWidth="1"/>
    <col min="15102" max="15103" width="2.875" style="10" customWidth="1"/>
    <col min="15104" max="15104" width="28.75" style="10" customWidth="1"/>
    <col min="15105" max="15110" width="16" style="10" customWidth="1"/>
    <col min="15111" max="15111" width="37.125" style="10" customWidth="1"/>
    <col min="15112" max="15112" width="14.25" style="10" customWidth="1"/>
    <col min="15113" max="15356" width="9" style="10"/>
    <col min="15357" max="15357" width="4.125" style="10" customWidth="1"/>
    <col min="15358" max="15359" width="2.875" style="10" customWidth="1"/>
    <col min="15360" max="15360" width="28.75" style="10" customWidth="1"/>
    <col min="15361" max="15366" width="16" style="10" customWidth="1"/>
    <col min="15367" max="15367" width="37.125" style="10" customWidth="1"/>
    <col min="15368" max="15368" width="14.25" style="10" customWidth="1"/>
    <col min="15369" max="15612" width="9" style="10"/>
    <col min="15613" max="15613" width="4.125" style="10" customWidth="1"/>
    <col min="15614" max="15615" width="2.875" style="10" customWidth="1"/>
    <col min="15616" max="15616" width="28.75" style="10" customWidth="1"/>
    <col min="15617" max="15622" width="16" style="10" customWidth="1"/>
    <col min="15623" max="15623" width="37.125" style="10" customWidth="1"/>
    <col min="15624" max="15624" width="14.25" style="10" customWidth="1"/>
    <col min="15625" max="15868" width="9" style="10"/>
    <col min="15869" max="15869" width="4.125" style="10" customWidth="1"/>
    <col min="15870" max="15871" width="2.875" style="10" customWidth="1"/>
    <col min="15872" max="15872" width="28.75" style="10" customWidth="1"/>
    <col min="15873" max="15878" width="16" style="10" customWidth="1"/>
    <col min="15879" max="15879" width="37.125" style="10" customWidth="1"/>
    <col min="15880" max="15880" width="14.25" style="10" customWidth="1"/>
    <col min="15881" max="16124" width="9" style="10"/>
    <col min="16125" max="16125" width="4.125" style="10" customWidth="1"/>
    <col min="16126" max="16127" width="2.875" style="10" customWidth="1"/>
    <col min="16128" max="16128" width="28.75" style="10" customWidth="1"/>
    <col min="16129" max="16134" width="16" style="10" customWidth="1"/>
    <col min="16135" max="16135" width="37.125" style="10" customWidth="1"/>
    <col min="16136" max="16136" width="14.25" style="10" customWidth="1"/>
    <col min="16137" max="16384" width="9" style="10"/>
  </cols>
  <sheetData>
    <row r="1" spans="1:8" ht="38.25" customHeight="1" x14ac:dyDescent="0.15">
      <c r="A1" s="184" t="s">
        <v>66</v>
      </c>
      <c r="B1" s="184"/>
      <c r="C1" s="184"/>
      <c r="D1" s="184"/>
      <c r="E1" s="184"/>
      <c r="F1" s="184"/>
      <c r="G1" s="184"/>
      <c r="H1" s="184"/>
    </row>
    <row r="2" spans="1:8" ht="24" customHeight="1" thickBot="1" x14ac:dyDescent="0.2">
      <c r="A2" s="18"/>
      <c r="B2" s="18"/>
      <c r="C2" s="18"/>
      <c r="D2" s="18"/>
      <c r="E2" s="18"/>
      <c r="F2" s="18"/>
      <c r="G2" s="18"/>
      <c r="H2" s="2" t="s">
        <v>37</v>
      </c>
    </row>
    <row r="3" spans="1:8" ht="51" customHeight="1" x14ac:dyDescent="0.15">
      <c r="A3" s="155" t="s">
        <v>1</v>
      </c>
      <c r="B3" s="157"/>
      <c r="C3" s="4" t="s">
        <v>16</v>
      </c>
      <c r="D3" s="4" t="s">
        <v>17</v>
      </c>
      <c r="E3" s="4" t="s">
        <v>18</v>
      </c>
      <c r="F3" s="4" t="s">
        <v>19</v>
      </c>
      <c r="G3" s="4" t="s">
        <v>20</v>
      </c>
      <c r="H3" s="5" t="s">
        <v>65</v>
      </c>
    </row>
    <row r="4" spans="1:8" ht="54.75" customHeight="1" x14ac:dyDescent="0.15">
      <c r="A4" s="180" t="s">
        <v>15</v>
      </c>
      <c r="B4" s="16" t="s">
        <v>38</v>
      </c>
      <c r="C4" s="71"/>
      <c r="D4" s="71"/>
      <c r="E4" s="71"/>
      <c r="F4" s="71"/>
      <c r="G4" s="71"/>
      <c r="H4" s="23">
        <f>SUM(C4:G4)</f>
        <v>0</v>
      </c>
    </row>
    <row r="5" spans="1:8" ht="168" customHeight="1" thickBot="1" x14ac:dyDescent="0.2">
      <c r="A5" s="181"/>
      <c r="B5" s="22" t="s">
        <v>39</v>
      </c>
      <c r="C5" s="185"/>
      <c r="D5" s="186"/>
      <c r="E5" s="186"/>
      <c r="F5" s="186"/>
      <c r="G5" s="186"/>
      <c r="H5" s="187"/>
    </row>
    <row r="6" spans="1:8" ht="26.25" customHeight="1" x14ac:dyDescent="0.15">
      <c r="A6" s="19"/>
      <c r="B6" s="19"/>
      <c r="C6" s="21"/>
      <c r="D6" s="21"/>
      <c r="E6" s="21"/>
      <c r="F6" s="21"/>
      <c r="G6" s="21"/>
      <c r="H6" s="21"/>
    </row>
    <row r="7" spans="1:8" ht="26.25" customHeight="1" thickBot="1" x14ac:dyDescent="0.2">
      <c r="A7" s="18"/>
      <c r="B7" s="18"/>
      <c r="C7" s="18"/>
      <c r="D7" s="18"/>
      <c r="E7" s="18"/>
      <c r="F7" s="18"/>
      <c r="G7" s="18"/>
      <c r="H7" s="2" t="s">
        <v>37</v>
      </c>
    </row>
    <row r="8" spans="1:8" ht="51" customHeight="1" x14ac:dyDescent="0.15">
      <c r="A8" s="155" t="s">
        <v>1</v>
      </c>
      <c r="B8" s="157"/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5" t="s">
        <v>65</v>
      </c>
    </row>
    <row r="9" spans="1:8" ht="54.75" customHeight="1" x14ac:dyDescent="0.15">
      <c r="A9" s="180" t="s">
        <v>40</v>
      </c>
      <c r="B9" s="16" t="s">
        <v>38</v>
      </c>
      <c r="C9" s="70"/>
      <c r="D9" s="70"/>
      <c r="E9" s="70"/>
      <c r="F9" s="70"/>
      <c r="G9" s="70"/>
      <c r="H9" s="23">
        <f>SUM(C9:G9)</f>
        <v>0</v>
      </c>
    </row>
    <row r="10" spans="1:8" ht="168" customHeight="1" thickBot="1" x14ac:dyDescent="0.2">
      <c r="A10" s="181"/>
      <c r="B10" s="22" t="s">
        <v>39</v>
      </c>
      <c r="C10" s="182"/>
      <c r="D10" s="182"/>
      <c r="E10" s="182"/>
      <c r="F10" s="182"/>
      <c r="G10" s="182"/>
      <c r="H10" s="183"/>
    </row>
    <row r="11" spans="1:8" ht="26.25" customHeight="1" x14ac:dyDescent="0.15">
      <c r="A11" s="19"/>
      <c r="B11" s="19"/>
      <c r="C11" s="20"/>
      <c r="D11" s="20"/>
      <c r="E11" s="20"/>
      <c r="F11" s="20"/>
      <c r="G11" s="20"/>
      <c r="H11" s="20"/>
    </row>
    <row r="12" spans="1:8" ht="26.25" customHeight="1" thickBot="1" x14ac:dyDescent="0.2">
      <c r="A12" s="18"/>
      <c r="B12" s="18"/>
      <c r="C12" s="18"/>
      <c r="D12" s="18"/>
      <c r="E12" s="18"/>
      <c r="F12" s="18"/>
      <c r="G12" s="18"/>
      <c r="H12" s="2" t="s">
        <v>37</v>
      </c>
    </row>
    <row r="13" spans="1:8" ht="51" customHeight="1" x14ac:dyDescent="0.15">
      <c r="A13" s="155" t="s">
        <v>1</v>
      </c>
      <c r="B13" s="157"/>
      <c r="C13" s="4" t="s">
        <v>16</v>
      </c>
      <c r="D13" s="4" t="s">
        <v>17</v>
      </c>
      <c r="E13" s="4" t="s">
        <v>18</v>
      </c>
      <c r="F13" s="4" t="s">
        <v>19</v>
      </c>
      <c r="G13" s="4" t="s">
        <v>20</v>
      </c>
      <c r="H13" s="5" t="s">
        <v>65</v>
      </c>
    </row>
    <row r="14" spans="1:8" ht="54.75" customHeight="1" x14ac:dyDescent="0.15">
      <c r="A14" s="180" t="s">
        <v>22</v>
      </c>
      <c r="B14" s="16" t="s">
        <v>38</v>
      </c>
      <c r="C14" s="70"/>
      <c r="D14" s="70"/>
      <c r="E14" s="70"/>
      <c r="F14" s="70"/>
      <c r="G14" s="70"/>
      <c r="H14" s="23">
        <f>SUM(C14:G14)</f>
        <v>0</v>
      </c>
    </row>
    <row r="15" spans="1:8" ht="168" customHeight="1" thickBot="1" x14ac:dyDescent="0.2">
      <c r="A15" s="181"/>
      <c r="B15" s="22" t="s">
        <v>39</v>
      </c>
      <c r="C15" s="177"/>
      <c r="D15" s="178"/>
      <c r="E15" s="178"/>
      <c r="F15" s="178"/>
      <c r="G15" s="178"/>
      <c r="H15" s="179"/>
    </row>
    <row r="16" spans="1:8" ht="14.25" customHeight="1" x14ac:dyDescent="0.15">
      <c r="A16" s="9" t="s">
        <v>42</v>
      </c>
      <c r="B16" s="14"/>
      <c r="C16" s="17"/>
      <c r="D16" s="17"/>
      <c r="E16" s="14"/>
      <c r="F16" s="14"/>
      <c r="G16" s="14"/>
      <c r="H16" s="15"/>
    </row>
    <row r="17" spans="1:13" ht="14.25" customHeight="1" x14ac:dyDescent="0.15">
      <c r="A17" s="9"/>
      <c r="B17" s="14"/>
      <c r="C17" s="17"/>
      <c r="D17" s="17"/>
      <c r="E17" s="14"/>
      <c r="F17" s="14"/>
      <c r="G17" s="14"/>
      <c r="H17" s="15"/>
    </row>
    <row r="18" spans="1:13" customFormat="1" ht="13.5" x14ac:dyDescent="0.15">
      <c r="B18" t="s">
        <v>61</v>
      </c>
      <c r="C18" s="67"/>
      <c r="D18" s="67"/>
      <c r="E18" s="67"/>
      <c r="F18" s="67"/>
      <c r="G18" s="67"/>
    </row>
    <row r="19" spans="1:13" customFormat="1" ht="13.5" x14ac:dyDescent="0.15">
      <c r="C19" s="67"/>
      <c r="D19" s="67"/>
      <c r="E19" s="67"/>
      <c r="F19" s="67"/>
      <c r="G19" s="67"/>
    </row>
    <row r="20" spans="1:13" customFormat="1" ht="12.75" customHeight="1" x14ac:dyDescent="0.15">
      <c r="C20" s="67"/>
      <c r="D20" s="67"/>
      <c r="E20" s="67"/>
      <c r="F20" s="67"/>
      <c r="G20" s="67"/>
    </row>
    <row r="21" spans="1:13" customFormat="1" ht="13.5" x14ac:dyDescent="0.15">
      <c r="C21" s="67"/>
      <c r="D21" s="67"/>
      <c r="E21" s="67"/>
      <c r="F21" s="67"/>
      <c r="G21" s="67"/>
    </row>
    <row r="22" spans="1:13" customFormat="1" ht="14.25" thickBot="1" x14ac:dyDescent="0.2">
      <c r="C22" s="68"/>
      <c r="D22" s="68"/>
      <c r="E22" s="68"/>
      <c r="F22" s="69"/>
      <c r="G22" s="69"/>
    </row>
    <row r="23" spans="1:13" ht="23.25" customHeight="1" x14ac:dyDescent="0.15"/>
    <row r="24" spans="1:13" ht="23.25" customHeight="1" x14ac:dyDescent="0.15"/>
    <row r="25" spans="1:13" ht="23.25" customHeight="1" x14ac:dyDescent="0.15"/>
    <row r="26" spans="1:13" ht="23.25" customHeight="1" x14ac:dyDescent="0.15"/>
    <row r="27" spans="1:13" ht="23.25" customHeight="1" x14ac:dyDescent="0.15">
      <c r="K27" s="123"/>
      <c r="L27" s="123"/>
      <c r="M27" s="123"/>
    </row>
    <row r="28" spans="1:13" ht="23.25" customHeight="1" x14ac:dyDescent="0.15"/>
    <row r="29" spans="1:13" ht="23.25" customHeight="1" x14ac:dyDescent="0.15"/>
    <row r="30" spans="1:13" ht="23.25" customHeight="1" x14ac:dyDescent="0.15"/>
    <row r="31" spans="1:13" ht="23.25" customHeight="1" x14ac:dyDescent="0.15"/>
    <row r="32" spans="1:13" ht="23.25" customHeight="1" x14ac:dyDescent="0.15"/>
    <row r="33" ht="23.25" customHeight="1" x14ac:dyDescent="0.15"/>
    <row r="34" ht="23.25" customHeight="1" x14ac:dyDescent="0.15"/>
    <row r="35" ht="23.25" customHeight="1" x14ac:dyDescent="0.15"/>
    <row r="36" ht="23.25" customHeight="1" x14ac:dyDescent="0.15"/>
    <row r="37" ht="23.25" customHeight="1" x14ac:dyDescent="0.15"/>
    <row r="38" ht="23.25" customHeight="1" x14ac:dyDescent="0.15"/>
  </sheetData>
  <sheetProtection algorithmName="SHA-512" hashValue="3ZqXEfqer93xwz3BnyiKH9FateRdIAZADCdnO1yh1p1ZhYUZgauMm5uTixavMhhfRMirkR0v+SycKgy2/MjJlA==" saltValue="TLe7SV2UjMlkrblYpbz0jw==" spinCount="100000" sheet="1" objects="1" scenarios="1"/>
  <mergeCells count="10">
    <mergeCell ref="A3:B3"/>
    <mergeCell ref="A1:H1"/>
    <mergeCell ref="C5:H5"/>
    <mergeCell ref="A4:A5"/>
    <mergeCell ref="A8:B8"/>
    <mergeCell ref="C15:H15"/>
    <mergeCell ref="A13:B13"/>
    <mergeCell ref="A9:A10"/>
    <mergeCell ref="A14:A15"/>
    <mergeCell ref="C10:H10"/>
  </mergeCells>
  <phoneticPr fontId="2"/>
  <printOptions horizontalCentered="1"/>
  <pageMargins left="0" right="0" top="0.62992125984251968" bottom="0.19685039370078741" header="0.55118110236220474" footer="0.19685039370078741"/>
  <pageSetup paperSize="9" scale="75" orientation="portrait" horizontalDpi="300" verticalDpi="300" r:id="rId1"/>
  <headerFooter alignWithMargins="0">
    <oddHeader>&amp;R&amp;"BIZ UDPゴシック,標準"募-７-2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A1:M63"/>
  <sheetViews>
    <sheetView view="pageBreakPreview" zoomScaleNormal="75" zoomScaleSheetLayoutView="100" workbookViewId="0">
      <selection sqref="A1:J1"/>
    </sheetView>
  </sheetViews>
  <sheetFormatPr defaultRowHeight="38.25" customHeight="1" x14ac:dyDescent="0.15"/>
  <cols>
    <col min="1" max="1" width="4.125" style="10" customWidth="1"/>
    <col min="2" max="3" width="2.875" style="10" customWidth="1"/>
    <col min="4" max="4" width="28.75" style="10" customWidth="1"/>
    <col min="5" max="10" width="16" style="10" customWidth="1"/>
    <col min="11" max="254" width="9" style="10"/>
    <col min="255" max="255" width="4.125" style="10" customWidth="1"/>
    <col min="256" max="257" width="2.875" style="10" customWidth="1"/>
    <col min="258" max="258" width="28.75" style="10" customWidth="1"/>
    <col min="259" max="264" width="16" style="10" customWidth="1"/>
    <col min="265" max="265" width="37.125" style="10" customWidth="1"/>
    <col min="266" max="266" width="14.25" style="10" customWidth="1"/>
    <col min="267" max="510" width="9" style="10"/>
    <col min="511" max="511" width="4.125" style="10" customWidth="1"/>
    <col min="512" max="513" width="2.875" style="10" customWidth="1"/>
    <col min="514" max="514" width="28.75" style="10" customWidth="1"/>
    <col min="515" max="520" width="16" style="10" customWidth="1"/>
    <col min="521" max="521" width="37.125" style="10" customWidth="1"/>
    <col min="522" max="522" width="14.25" style="10" customWidth="1"/>
    <col min="523" max="766" width="9" style="10"/>
    <col min="767" max="767" width="4.125" style="10" customWidth="1"/>
    <col min="768" max="769" width="2.875" style="10" customWidth="1"/>
    <col min="770" max="770" width="28.75" style="10" customWidth="1"/>
    <col min="771" max="776" width="16" style="10" customWidth="1"/>
    <col min="777" max="777" width="37.125" style="10" customWidth="1"/>
    <col min="778" max="778" width="14.25" style="10" customWidth="1"/>
    <col min="779" max="1022" width="9" style="10"/>
    <col min="1023" max="1023" width="4.125" style="10" customWidth="1"/>
    <col min="1024" max="1025" width="2.875" style="10" customWidth="1"/>
    <col min="1026" max="1026" width="28.75" style="10" customWidth="1"/>
    <col min="1027" max="1032" width="16" style="10" customWidth="1"/>
    <col min="1033" max="1033" width="37.125" style="10" customWidth="1"/>
    <col min="1034" max="1034" width="14.25" style="10" customWidth="1"/>
    <col min="1035" max="1278" width="9" style="10"/>
    <col min="1279" max="1279" width="4.125" style="10" customWidth="1"/>
    <col min="1280" max="1281" width="2.875" style="10" customWidth="1"/>
    <col min="1282" max="1282" width="28.75" style="10" customWidth="1"/>
    <col min="1283" max="1288" width="16" style="10" customWidth="1"/>
    <col min="1289" max="1289" width="37.125" style="10" customWidth="1"/>
    <col min="1290" max="1290" width="14.25" style="10" customWidth="1"/>
    <col min="1291" max="1534" width="9" style="10"/>
    <col min="1535" max="1535" width="4.125" style="10" customWidth="1"/>
    <col min="1536" max="1537" width="2.875" style="10" customWidth="1"/>
    <col min="1538" max="1538" width="28.75" style="10" customWidth="1"/>
    <col min="1539" max="1544" width="16" style="10" customWidth="1"/>
    <col min="1545" max="1545" width="37.125" style="10" customWidth="1"/>
    <col min="1546" max="1546" width="14.25" style="10" customWidth="1"/>
    <col min="1547" max="1790" width="9" style="10"/>
    <col min="1791" max="1791" width="4.125" style="10" customWidth="1"/>
    <col min="1792" max="1793" width="2.875" style="10" customWidth="1"/>
    <col min="1794" max="1794" width="28.75" style="10" customWidth="1"/>
    <col min="1795" max="1800" width="16" style="10" customWidth="1"/>
    <col min="1801" max="1801" width="37.125" style="10" customWidth="1"/>
    <col min="1802" max="1802" width="14.25" style="10" customWidth="1"/>
    <col min="1803" max="2046" width="9" style="10"/>
    <col min="2047" max="2047" width="4.125" style="10" customWidth="1"/>
    <col min="2048" max="2049" width="2.875" style="10" customWidth="1"/>
    <col min="2050" max="2050" width="28.75" style="10" customWidth="1"/>
    <col min="2051" max="2056" width="16" style="10" customWidth="1"/>
    <col min="2057" max="2057" width="37.125" style="10" customWidth="1"/>
    <col min="2058" max="2058" width="14.25" style="10" customWidth="1"/>
    <col min="2059" max="2302" width="9" style="10"/>
    <col min="2303" max="2303" width="4.125" style="10" customWidth="1"/>
    <col min="2304" max="2305" width="2.875" style="10" customWidth="1"/>
    <col min="2306" max="2306" width="28.75" style="10" customWidth="1"/>
    <col min="2307" max="2312" width="16" style="10" customWidth="1"/>
    <col min="2313" max="2313" width="37.125" style="10" customWidth="1"/>
    <col min="2314" max="2314" width="14.25" style="10" customWidth="1"/>
    <col min="2315" max="2558" width="9" style="10"/>
    <col min="2559" max="2559" width="4.125" style="10" customWidth="1"/>
    <col min="2560" max="2561" width="2.875" style="10" customWidth="1"/>
    <col min="2562" max="2562" width="28.75" style="10" customWidth="1"/>
    <col min="2563" max="2568" width="16" style="10" customWidth="1"/>
    <col min="2569" max="2569" width="37.125" style="10" customWidth="1"/>
    <col min="2570" max="2570" width="14.25" style="10" customWidth="1"/>
    <col min="2571" max="2814" width="9" style="10"/>
    <col min="2815" max="2815" width="4.125" style="10" customWidth="1"/>
    <col min="2816" max="2817" width="2.875" style="10" customWidth="1"/>
    <col min="2818" max="2818" width="28.75" style="10" customWidth="1"/>
    <col min="2819" max="2824" width="16" style="10" customWidth="1"/>
    <col min="2825" max="2825" width="37.125" style="10" customWidth="1"/>
    <col min="2826" max="2826" width="14.25" style="10" customWidth="1"/>
    <col min="2827" max="3070" width="9" style="10"/>
    <col min="3071" max="3071" width="4.125" style="10" customWidth="1"/>
    <col min="3072" max="3073" width="2.875" style="10" customWidth="1"/>
    <col min="3074" max="3074" width="28.75" style="10" customWidth="1"/>
    <col min="3075" max="3080" width="16" style="10" customWidth="1"/>
    <col min="3081" max="3081" width="37.125" style="10" customWidth="1"/>
    <col min="3082" max="3082" width="14.25" style="10" customWidth="1"/>
    <col min="3083" max="3326" width="9" style="10"/>
    <col min="3327" max="3327" width="4.125" style="10" customWidth="1"/>
    <col min="3328" max="3329" width="2.875" style="10" customWidth="1"/>
    <col min="3330" max="3330" width="28.75" style="10" customWidth="1"/>
    <col min="3331" max="3336" width="16" style="10" customWidth="1"/>
    <col min="3337" max="3337" width="37.125" style="10" customWidth="1"/>
    <col min="3338" max="3338" width="14.25" style="10" customWidth="1"/>
    <col min="3339" max="3582" width="9" style="10"/>
    <col min="3583" max="3583" width="4.125" style="10" customWidth="1"/>
    <col min="3584" max="3585" width="2.875" style="10" customWidth="1"/>
    <col min="3586" max="3586" width="28.75" style="10" customWidth="1"/>
    <col min="3587" max="3592" width="16" style="10" customWidth="1"/>
    <col min="3593" max="3593" width="37.125" style="10" customWidth="1"/>
    <col min="3594" max="3594" width="14.25" style="10" customWidth="1"/>
    <col min="3595" max="3838" width="9" style="10"/>
    <col min="3839" max="3839" width="4.125" style="10" customWidth="1"/>
    <col min="3840" max="3841" width="2.875" style="10" customWidth="1"/>
    <col min="3842" max="3842" width="28.75" style="10" customWidth="1"/>
    <col min="3843" max="3848" width="16" style="10" customWidth="1"/>
    <col min="3849" max="3849" width="37.125" style="10" customWidth="1"/>
    <col min="3850" max="3850" width="14.25" style="10" customWidth="1"/>
    <col min="3851" max="4094" width="9" style="10"/>
    <col min="4095" max="4095" width="4.125" style="10" customWidth="1"/>
    <col min="4096" max="4097" width="2.875" style="10" customWidth="1"/>
    <col min="4098" max="4098" width="28.75" style="10" customWidth="1"/>
    <col min="4099" max="4104" width="16" style="10" customWidth="1"/>
    <col min="4105" max="4105" width="37.125" style="10" customWidth="1"/>
    <col min="4106" max="4106" width="14.25" style="10" customWidth="1"/>
    <col min="4107" max="4350" width="9" style="10"/>
    <col min="4351" max="4351" width="4.125" style="10" customWidth="1"/>
    <col min="4352" max="4353" width="2.875" style="10" customWidth="1"/>
    <col min="4354" max="4354" width="28.75" style="10" customWidth="1"/>
    <col min="4355" max="4360" width="16" style="10" customWidth="1"/>
    <col min="4361" max="4361" width="37.125" style="10" customWidth="1"/>
    <col min="4362" max="4362" width="14.25" style="10" customWidth="1"/>
    <col min="4363" max="4606" width="9" style="10"/>
    <col min="4607" max="4607" width="4.125" style="10" customWidth="1"/>
    <col min="4608" max="4609" width="2.875" style="10" customWidth="1"/>
    <col min="4610" max="4610" width="28.75" style="10" customWidth="1"/>
    <col min="4611" max="4616" width="16" style="10" customWidth="1"/>
    <col min="4617" max="4617" width="37.125" style="10" customWidth="1"/>
    <col min="4618" max="4618" width="14.25" style="10" customWidth="1"/>
    <col min="4619" max="4862" width="9" style="10"/>
    <col min="4863" max="4863" width="4.125" style="10" customWidth="1"/>
    <col min="4864" max="4865" width="2.875" style="10" customWidth="1"/>
    <col min="4866" max="4866" width="28.75" style="10" customWidth="1"/>
    <col min="4867" max="4872" width="16" style="10" customWidth="1"/>
    <col min="4873" max="4873" width="37.125" style="10" customWidth="1"/>
    <col min="4874" max="4874" width="14.25" style="10" customWidth="1"/>
    <col min="4875" max="5118" width="9" style="10"/>
    <col min="5119" max="5119" width="4.125" style="10" customWidth="1"/>
    <col min="5120" max="5121" width="2.875" style="10" customWidth="1"/>
    <col min="5122" max="5122" width="28.75" style="10" customWidth="1"/>
    <col min="5123" max="5128" width="16" style="10" customWidth="1"/>
    <col min="5129" max="5129" width="37.125" style="10" customWidth="1"/>
    <col min="5130" max="5130" width="14.25" style="10" customWidth="1"/>
    <col min="5131" max="5374" width="9" style="10"/>
    <col min="5375" max="5375" width="4.125" style="10" customWidth="1"/>
    <col min="5376" max="5377" width="2.875" style="10" customWidth="1"/>
    <col min="5378" max="5378" width="28.75" style="10" customWidth="1"/>
    <col min="5379" max="5384" width="16" style="10" customWidth="1"/>
    <col min="5385" max="5385" width="37.125" style="10" customWidth="1"/>
    <col min="5386" max="5386" width="14.25" style="10" customWidth="1"/>
    <col min="5387" max="5630" width="9" style="10"/>
    <col min="5631" max="5631" width="4.125" style="10" customWidth="1"/>
    <col min="5632" max="5633" width="2.875" style="10" customWidth="1"/>
    <col min="5634" max="5634" width="28.75" style="10" customWidth="1"/>
    <col min="5635" max="5640" width="16" style="10" customWidth="1"/>
    <col min="5641" max="5641" width="37.125" style="10" customWidth="1"/>
    <col min="5642" max="5642" width="14.25" style="10" customWidth="1"/>
    <col min="5643" max="5886" width="9" style="10"/>
    <col min="5887" max="5887" width="4.125" style="10" customWidth="1"/>
    <col min="5888" max="5889" width="2.875" style="10" customWidth="1"/>
    <col min="5890" max="5890" width="28.75" style="10" customWidth="1"/>
    <col min="5891" max="5896" width="16" style="10" customWidth="1"/>
    <col min="5897" max="5897" width="37.125" style="10" customWidth="1"/>
    <col min="5898" max="5898" width="14.25" style="10" customWidth="1"/>
    <col min="5899" max="6142" width="9" style="10"/>
    <col min="6143" max="6143" width="4.125" style="10" customWidth="1"/>
    <col min="6144" max="6145" width="2.875" style="10" customWidth="1"/>
    <col min="6146" max="6146" width="28.75" style="10" customWidth="1"/>
    <col min="6147" max="6152" width="16" style="10" customWidth="1"/>
    <col min="6153" max="6153" width="37.125" style="10" customWidth="1"/>
    <col min="6154" max="6154" width="14.25" style="10" customWidth="1"/>
    <col min="6155" max="6398" width="9" style="10"/>
    <col min="6399" max="6399" width="4.125" style="10" customWidth="1"/>
    <col min="6400" max="6401" width="2.875" style="10" customWidth="1"/>
    <col min="6402" max="6402" width="28.75" style="10" customWidth="1"/>
    <col min="6403" max="6408" width="16" style="10" customWidth="1"/>
    <col min="6409" max="6409" width="37.125" style="10" customWidth="1"/>
    <col min="6410" max="6410" width="14.25" style="10" customWidth="1"/>
    <col min="6411" max="6654" width="9" style="10"/>
    <col min="6655" max="6655" width="4.125" style="10" customWidth="1"/>
    <col min="6656" max="6657" width="2.875" style="10" customWidth="1"/>
    <col min="6658" max="6658" width="28.75" style="10" customWidth="1"/>
    <col min="6659" max="6664" width="16" style="10" customWidth="1"/>
    <col min="6665" max="6665" width="37.125" style="10" customWidth="1"/>
    <col min="6666" max="6666" width="14.25" style="10" customWidth="1"/>
    <col min="6667" max="6910" width="9" style="10"/>
    <col min="6911" max="6911" width="4.125" style="10" customWidth="1"/>
    <col min="6912" max="6913" width="2.875" style="10" customWidth="1"/>
    <col min="6914" max="6914" width="28.75" style="10" customWidth="1"/>
    <col min="6915" max="6920" width="16" style="10" customWidth="1"/>
    <col min="6921" max="6921" width="37.125" style="10" customWidth="1"/>
    <col min="6922" max="6922" width="14.25" style="10" customWidth="1"/>
    <col min="6923" max="7166" width="9" style="10"/>
    <col min="7167" max="7167" width="4.125" style="10" customWidth="1"/>
    <col min="7168" max="7169" width="2.875" style="10" customWidth="1"/>
    <col min="7170" max="7170" width="28.75" style="10" customWidth="1"/>
    <col min="7171" max="7176" width="16" style="10" customWidth="1"/>
    <col min="7177" max="7177" width="37.125" style="10" customWidth="1"/>
    <col min="7178" max="7178" width="14.25" style="10" customWidth="1"/>
    <col min="7179" max="7422" width="9" style="10"/>
    <col min="7423" max="7423" width="4.125" style="10" customWidth="1"/>
    <col min="7424" max="7425" width="2.875" style="10" customWidth="1"/>
    <col min="7426" max="7426" width="28.75" style="10" customWidth="1"/>
    <col min="7427" max="7432" width="16" style="10" customWidth="1"/>
    <col min="7433" max="7433" width="37.125" style="10" customWidth="1"/>
    <col min="7434" max="7434" width="14.25" style="10" customWidth="1"/>
    <col min="7435" max="7678" width="9" style="10"/>
    <col min="7679" max="7679" width="4.125" style="10" customWidth="1"/>
    <col min="7680" max="7681" width="2.875" style="10" customWidth="1"/>
    <col min="7682" max="7682" width="28.75" style="10" customWidth="1"/>
    <col min="7683" max="7688" width="16" style="10" customWidth="1"/>
    <col min="7689" max="7689" width="37.125" style="10" customWidth="1"/>
    <col min="7690" max="7690" width="14.25" style="10" customWidth="1"/>
    <col min="7691" max="7934" width="9" style="10"/>
    <col min="7935" max="7935" width="4.125" style="10" customWidth="1"/>
    <col min="7936" max="7937" width="2.875" style="10" customWidth="1"/>
    <col min="7938" max="7938" width="28.75" style="10" customWidth="1"/>
    <col min="7939" max="7944" width="16" style="10" customWidth="1"/>
    <col min="7945" max="7945" width="37.125" style="10" customWidth="1"/>
    <col min="7946" max="7946" width="14.25" style="10" customWidth="1"/>
    <col min="7947" max="8190" width="9" style="10"/>
    <col min="8191" max="8191" width="4.125" style="10" customWidth="1"/>
    <col min="8192" max="8193" width="2.875" style="10" customWidth="1"/>
    <col min="8194" max="8194" width="28.75" style="10" customWidth="1"/>
    <col min="8195" max="8200" width="16" style="10" customWidth="1"/>
    <col min="8201" max="8201" width="37.125" style="10" customWidth="1"/>
    <col min="8202" max="8202" width="14.25" style="10" customWidth="1"/>
    <col min="8203" max="8446" width="9" style="10"/>
    <col min="8447" max="8447" width="4.125" style="10" customWidth="1"/>
    <col min="8448" max="8449" width="2.875" style="10" customWidth="1"/>
    <col min="8450" max="8450" width="28.75" style="10" customWidth="1"/>
    <col min="8451" max="8456" width="16" style="10" customWidth="1"/>
    <col min="8457" max="8457" width="37.125" style="10" customWidth="1"/>
    <col min="8458" max="8458" width="14.25" style="10" customWidth="1"/>
    <col min="8459" max="8702" width="9" style="10"/>
    <col min="8703" max="8703" width="4.125" style="10" customWidth="1"/>
    <col min="8704" max="8705" width="2.875" style="10" customWidth="1"/>
    <col min="8706" max="8706" width="28.75" style="10" customWidth="1"/>
    <col min="8707" max="8712" width="16" style="10" customWidth="1"/>
    <col min="8713" max="8713" width="37.125" style="10" customWidth="1"/>
    <col min="8714" max="8714" width="14.25" style="10" customWidth="1"/>
    <col min="8715" max="8958" width="9" style="10"/>
    <col min="8959" max="8959" width="4.125" style="10" customWidth="1"/>
    <col min="8960" max="8961" width="2.875" style="10" customWidth="1"/>
    <col min="8962" max="8962" width="28.75" style="10" customWidth="1"/>
    <col min="8963" max="8968" width="16" style="10" customWidth="1"/>
    <col min="8969" max="8969" width="37.125" style="10" customWidth="1"/>
    <col min="8970" max="8970" width="14.25" style="10" customWidth="1"/>
    <col min="8971" max="9214" width="9" style="10"/>
    <col min="9215" max="9215" width="4.125" style="10" customWidth="1"/>
    <col min="9216" max="9217" width="2.875" style="10" customWidth="1"/>
    <col min="9218" max="9218" width="28.75" style="10" customWidth="1"/>
    <col min="9219" max="9224" width="16" style="10" customWidth="1"/>
    <col min="9225" max="9225" width="37.125" style="10" customWidth="1"/>
    <col min="9226" max="9226" width="14.25" style="10" customWidth="1"/>
    <col min="9227" max="9470" width="9" style="10"/>
    <col min="9471" max="9471" width="4.125" style="10" customWidth="1"/>
    <col min="9472" max="9473" width="2.875" style="10" customWidth="1"/>
    <col min="9474" max="9474" width="28.75" style="10" customWidth="1"/>
    <col min="9475" max="9480" width="16" style="10" customWidth="1"/>
    <col min="9481" max="9481" width="37.125" style="10" customWidth="1"/>
    <col min="9482" max="9482" width="14.25" style="10" customWidth="1"/>
    <col min="9483" max="9726" width="9" style="10"/>
    <col min="9727" max="9727" width="4.125" style="10" customWidth="1"/>
    <col min="9728" max="9729" width="2.875" style="10" customWidth="1"/>
    <col min="9730" max="9730" width="28.75" style="10" customWidth="1"/>
    <col min="9731" max="9736" width="16" style="10" customWidth="1"/>
    <col min="9737" max="9737" width="37.125" style="10" customWidth="1"/>
    <col min="9738" max="9738" width="14.25" style="10" customWidth="1"/>
    <col min="9739" max="9982" width="9" style="10"/>
    <col min="9983" max="9983" width="4.125" style="10" customWidth="1"/>
    <col min="9984" max="9985" width="2.875" style="10" customWidth="1"/>
    <col min="9986" max="9986" width="28.75" style="10" customWidth="1"/>
    <col min="9987" max="9992" width="16" style="10" customWidth="1"/>
    <col min="9993" max="9993" width="37.125" style="10" customWidth="1"/>
    <col min="9994" max="9994" width="14.25" style="10" customWidth="1"/>
    <col min="9995" max="10238" width="9" style="10"/>
    <col min="10239" max="10239" width="4.125" style="10" customWidth="1"/>
    <col min="10240" max="10241" width="2.875" style="10" customWidth="1"/>
    <col min="10242" max="10242" width="28.75" style="10" customWidth="1"/>
    <col min="10243" max="10248" width="16" style="10" customWidth="1"/>
    <col min="10249" max="10249" width="37.125" style="10" customWidth="1"/>
    <col min="10250" max="10250" width="14.25" style="10" customWidth="1"/>
    <col min="10251" max="10494" width="9" style="10"/>
    <col min="10495" max="10495" width="4.125" style="10" customWidth="1"/>
    <col min="10496" max="10497" width="2.875" style="10" customWidth="1"/>
    <col min="10498" max="10498" width="28.75" style="10" customWidth="1"/>
    <col min="10499" max="10504" width="16" style="10" customWidth="1"/>
    <col min="10505" max="10505" width="37.125" style="10" customWidth="1"/>
    <col min="10506" max="10506" width="14.25" style="10" customWidth="1"/>
    <col min="10507" max="10750" width="9" style="10"/>
    <col min="10751" max="10751" width="4.125" style="10" customWidth="1"/>
    <col min="10752" max="10753" width="2.875" style="10" customWidth="1"/>
    <col min="10754" max="10754" width="28.75" style="10" customWidth="1"/>
    <col min="10755" max="10760" width="16" style="10" customWidth="1"/>
    <col min="10761" max="10761" width="37.125" style="10" customWidth="1"/>
    <col min="10762" max="10762" width="14.25" style="10" customWidth="1"/>
    <col min="10763" max="11006" width="9" style="10"/>
    <col min="11007" max="11007" width="4.125" style="10" customWidth="1"/>
    <col min="11008" max="11009" width="2.875" style="10" customWidth="1"/>
    <col min="11010" max="11010" width="28.75" style="10" customWidth="1"/>
    <col min="11011" max="11016" width="16" style="10" customWidth="1"/>
    <col min="11017" max="11017" width="37.125" style="10" customWidth="1"/>
    <col min="11018" max="11018" width="14.25" style="10" customWidth="1"/>
    <col min="11019" max="11262" width="9" style="10"/>
    <col min="11263" max="11263" width="4.125" style="10" customWidth="1"/>
    <col min="11264" max="11265" width="2.875" style="10" customWidth="1"/>
    <col min="11266" max="11266" width="28.75" style="10" customWidth="1"/>
    <col min="11267" max="11272" width="16" style="10" customWidth="1"/>
    <col min="11273" max="11273" width="37.125" style="10" customWidth="1"/>
    <col min="11274" max="11274" width="14.25" style="10" customWidth="1"/>
    <col min="11275" max="11518" width="9" style="10"/>
    <col min="11519" max="11519" width="4.125" style="10" customWidth="1"/>
    <col min="11520" max="11521" width="2.875" style="10" customWidth="1"/>
    <col min="11522" max="11522" width="28.75" style="10" customWidth="1"/>
    <col min="11523" max="11528" width="16" style="10" customWidth="1"/>
    <col min="11529" max="11529" width="37.125" style="10" customWidth="1"/>
    <col min="11530" max="11530" width="14.25" style="10" customWidth="1"/>
    <col min="11531" max="11774" width="9" style="10"/>
    <col min="11775" max="11775" width="4.125" style="10" customWidth="1"/>
    <col min="11776" max="11777" width="2.875" style="10" customWidth="1"/>
    <col min="11778" max="11778" width="28.75" style="10" customWidth="1"/>
    <col min="11779" max="11784" width="16" style="10" customWidth="1"/>
    <col min="11785" max="11785" width="37.125" style="10" customWidth="1"/>
    <col min="11786" max="11786" width="14.25" style="10" customWidth="1"/>
    <col min="11787" max="12030" width="9" style="10"/>
    <col min="12031" max="12031" width="4.125" style="10" customWidth="1"/>
    <col min="12032" max="12033" width="2.875" style="10" customWidth="1"/>
    <col min="12034" max="12034" width="28.75" style="10" customWidth="1"/>
    <col min="12035" max="12040" width="16" style="10" customWidth="1"/>
    <col min="12041" max="12041" width="37.125" style="10" customWidth="1"/>
    <col min="12042" max="12042" width="14.25" style="10" customWidth="1"/>
    <col min="12043" max="12286" width="9" style="10"/>
    <col min="12287" max="12287" width="4.125" style="10" customWidth="1"/>
    <col min="12288" max="12289" width="2.875" style="10" customWidth="1"/>
    <col min="12290" max="12290" width="28.75" style="10" customWidth="1"/>
    <col min="12291" max="12296" width="16" style="10" customWidth="1"/>
    <col min="12297" max="12297" width="37.125" style="10" customWidth="1"/>
    <col min="12298" max="12298" width="14.25" style="10" customWidth="1"/>
    <col min="12299" max="12542" width="9" style="10"/>
    <col min="12543" max="12543" width="4.125" style="10" customWidth="1"/>
    <col min="12544" max="12545" width="2.875" style="10" customWidth="1"/>
    <col min="12546" max="12546" width="28.75" style="10" customWidth="1"/>
    <col min="12547" max="12552" width="16" style="10" customWidth="1"/>
    <col min="12553" max="12553" width="37.125" style="10" customWidth="1"/>
    <col min="12554" max="12554" width="14.25" style="10" customWidth="1"/>
    <col min="12555" max="12798" width="9" style="10"/>
    <col min="12799" max="12799" width="4.125" style="10" customWidth="1"/>
    <col min="12800" max="12801" width="2.875" style="10" customWidth="1"/>
    <col min="12802" max="12802" width="28.75" style="10" customWidth="1"/>
    <col min="12803" max="12808" width="16" style="10" customWidth="1"/>
    <col min="12809" max="12809" width="37.125" style="10" customWidth="1"/>
    <col min="12810" max="12810" width="14.25" style="10" customWidth="1"/>
    <col min="12811" max="13054" width="9" style="10"/>
    <col min="13055" max="13055" width="4.125" style="10" customWidth="1"/>
    <col min="13056" max="13057" width="2.875" style="10" customWidth="1"/>
    <col min="13058" max="13058" width="28.75" style="10" customWidth="1"/>
    <col min="13059" max="13064" width="16" style="10" customWidth="1"/>
    <col min="13065" max="13065" width="37.125" style="10" customWidth="1"/>
    <col min="13066" max="13066" width="14.25" style="10" customWidth="1"/>
    <col min="13067" max="13310" width="9" style="10"/>
    <col min="13311" max="13311" width="4.125" style="10" customWidth="1"/>
    <col min="13312" max="13313" width="2.875" style="10" customWidth="1"/>
    <col min="13314" max="13314" width="28.75" style="10" customWidth="1"/>
    <col min="13315" max="13320" width="16" style="10" customWidth="1"/>
    <col min="13321" max="13321" width="37.125" style="10" customWidth="1"/>
    <col min="13322" max="13322" width="14.25" style="10" customWidth="1"/>
    <col min="13323" max="13566" width="9" style="10"/>
    <col min="13567" max="13567" width="4.125" style="10" customWidth="1"/>
    <col min="13568" max="13569" width="2.875" style="10" customWidth="1"/>
    <col min="13570" max="13570" width="28.75" style="10" customWidth="1"/>
    <col min="13571" max="13576" width="16" style="10" customWidth="1"/>
    <col min="13577" max="13577" width="37.125" style="10" customWidth="1"/>
    <col min="13578" max="13578" width="14.25" style="10" customWidth="1"/>
    <col min="13579" max="13822" width="9" style="10"/>
    <col min="13823" max="13823" width="4.125" style="10" customWidth="1"/>
    <col min="13824" max="13825" width="2.875" style="10" customWidth="1"/>
    <col min="13826" max="13826" width="28.75" style="10" customWidth="1"/>
    <col min="13827" max="13832" width="16" style="10" customWidth="1"/>
    <col min="13833" max="13833" width="37.125" style="10" customWidth="1"/>
    <col min="13834" max="13834" width="14.25" style="10" customWidth="1"/>
    <col min="13835" max="14078" width="9" style="10"/>
    <col min="14079" max="14079" width="4.125" style="10" customWidth="1"/>
    <col min="14080" max="14081" width="2.875" style="10" customWidth="1"/>
    <col min="14082" max="14082" width="28.75" style="10" customWidth="1"/>
    <col min="14083" max="14088" width="16" style="10" customWidth="1"/>
    <col min="14089" max="14089" width="37.125" style="10" customWidth="1"/>
    <col min="14090" max="14090" width="14.25" style="10" customWidth="1"/>
    <col min="14091" max="14334" width="9" style="10"/>
    <col min="14335" max="14335" width="4.125" style="10" customWidth="1"/>
    <col min="14336" max="14337" width="2.875" style="10" customWidth="1"/>
    <col min="14338" max="14338" width="28.75" style="10" customWidth="1"/>
    <col min="14339" max="14344" width="16" style="10" customWidth="1"/>
    <col min="14345" max="14345" width="37.125" style="10" customWidth="1"/>
    <col min="14346" max="14346" width="14.25" style="10" customWidth="1"/>
    <col min="14347" max="14590" width="9" style="10"/>
    <col min="14591" max="14591" width="4.125" style="10" customWidth="1"/>
    <col min="14592" max="14593" width="2.875" style="10" customWidth="1"/>
    <col min="14594" max="14594" width="28.75" style="10" customWidth="1"/>
    <col min="14595" max="14600" width="16" style="10" customWidth="1"/>
    <col min="14601" max="14601" width="37.125" style="10" customWidth="1"/>
    <col min="14602" max="14602" width="14.25" style="10" customWidth="1"/>
    <col min="14603" max="14846" width="9" style="10"/>
    <col min="14847" max="14847" width="4.125" style="10" customWidth="1"/>
    <col min="14848" max="14849" width="2.875" style="10" customWidth="1"/>
    <col min="14850" max="14850" width="28.75" style="10" customWidth="1"/>
    <col min="14851" max="14856" width="16" style="10" customWidth="1"/>
    <col min="14857" max="14857" width="37.125" style="10" customWidth="1"/>
    <col min="14858" max="14858" width="14.25" style="10" customWidth="1"/>
    <col min="14859" max="15102" width="9" style="10"/>
    <col min="15103" max="15103" width="4.125" style="10" customWidth="1"/>
    <col min="15104" max="15105" width="2.875" style="10" customWidth="1"/>
    <col min="15106" max="15106" width="28.75" style="10" customWidth="1"/>
    <col min="15107" max="15112" width="16" style="10" customWidth="1"/>
    <col min="15113" max="15113" width="37.125" style="10" customWidth="1"/>
    <col min="15114" max="15114" width="14.25" style="10" customWidth="1"/>
    <col min="15115" max="15358" width="9" style="10"/>
    <col min="15359" max="15359" width="4.125" style="10" customWidth="1"/>
    <col min="15360" max="15361" width="2.875" style="10" customWidth="1"/>
    <col min="15362" max="15362" width="28.75" style="10" customWidth="1"/>
    <col min="15363" max="15368" width="16" style="10" customWidth="1"/>
    <col min="15369" max="15369" width="37.125" style="10" customWidth="1"/>
    <col min="15370" max="15370" width="14.25" style="10" customWidth="1"/>
    <col min="15371" max="15614" width="9" style="10"/>
    <col min="15615" max="15615" width="4.125" style="10" customWidth="1"/>
    <col min="15616" max="15617" width="2.875" style="10" customWidth="1"/>
    <col min="15618" max="15618" width="28.75" style="10" customWidth="1"/>
    <col min="15619" max="15624" width="16" style="10" customWidth="1"/>
    <col min="15625" max="15625" width="37.125" style="10" customWidth="1"/>
    <col min="15626" max="15626" width="14.25" style="10" customWidth="1"/>
    <col min="15627" max="15870" width="9" style="10"/>
    <col min="15871" max="15871" width="4.125" style="10" customWidth="1"/>
    <col min="15872" max="15873" width="2.875" style="10" customWidth="1"/>
    <col min="15874" max="15874" width="28.75" style="10" customWidth="1"/>
    <col min="15875" max="15880" width="16" style="10" customWidth="1"/>
    <col min="15881" max="15881" width="37.125" style="10" customWidth="1"/>
    <col min="15882" max="15882" width="14.25" style="10" customWidth="1"/>
    <col min="15883" max="16126" width="9" style="10"/>
    <col min="16127" max="16127" width="4.125" style="10" customWidth="1"/>
    <col min="16128" max="16129" width="2.875" style="10" customWidth="1"/>
    <col min="16130" max="16130" width="28.75" style="10" customWidth="1"/>
    <col min="16131" max="16136" width="16" style="10" customWidth="1"/>
    <col min="16137" max="16137" width="37.125" style="10" customWidth="1"/>
    <col min="16138" max="16138" width="14.25" style="10" customWidth="1"/>
    <col min="16139" max="16384" width="9" style="10"/>
  </cols>
  <sheetData>
    <row r="1" spans="1:10" ht="38.25" customHeight="1" x14ac:dyDescent="0.15">
      <c r="A1" s="231" t="s">
        <v>67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25"/>
      <c r="F2" s="26"/>
      <c r="G2" s="26"/>
      <c r="H2" s="25"/>
      <c r="I2" s="25"/>
      <c r="J2" s="27" t="s">
        <v>37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24</v>
      </c>
      <c r="G3" s="247" t="s">
        <v>44</v>
      </c>
      <c r="H3" s="248"/>
      <c r="I3" s="249"/>
      <c r="J3" s="253" t="s">
        <v>26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92" t="s">
        <v>25</v>
      </c>
      <c r="H4" s="57" t="s">
        <v>36</v>
      </c>
      <c r="I4" s="90"/>
      <c r="J4" s="254"/>
    </row>
    <row r="5" spans="1:10" ht="22.5" customHeight="1" x14ac:dyDescent="0.15">
      <c r="A5" s="255" t="s">
        <v>41</v>
      </c>
      <c r="B5" s="200" t="s">
        <v>0</v>
      </c>
      <c r="C5" s="201"/>
      <c r="D5" s="202"/>
      <c r="E5" s="96">
        <f>F5+I5+J5</f>
        <v>0</v>
      </c>
      <c r="F5" s="85">
        <f>SUM(F6:F10)</f>
        <v>0</v>
      </c>
      <c r="G5" s="44">
        <f>G6+G8+G10</f>
        <v>0</v>
      </c>
      <c r="H5" s="28">
        <f>H6+H8+H10</f>
        <v>0</v>
      </c>
      <c r="I5" s="91">
        <f>SUM(I6:I10)</f>
        <v>0</v>
      </c>
      <c r="J5" s="46">
        <f>SUM(J6:J8)</f>
        <v>0</v>
      </c>
    </row>
    <row r="6" spans="1:10" ht="22.5" customHeight="1" x14ac:dyDescent="0.15">
      <c r="A6" s="256"/>
      <c r="B6" s="213"/>
      <c r="C6" s="207" t="s">
        <v>51</v>
      </c>
      <c r="D6" s="208"/>
      <c r="E6" s="258"/>
      <c r="F6" s="250">
        <f>ROUNDDOWN(E6*0.1,0)</f>
        <v>0</v>
      </c>
      <c r="G6" s="51">
        <f>ROUNDDOWN(I6*G7,0)</f>
        <v>0</v>
      </c>
      <c r="H6" s="39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hidden="1" customHeight="1" x14ac:dyDescent="0.15">
      <c r="A7" s="256"/>
      <c r="B7" s="214"/>
      <c r="C7" s="209"/>
      <c r="D7" s="210"/>
      <c r="E7" s="259"/>
      <c r="F7" s="251"/>
      <c r="G7" s="52">
        <v>0.88</v>
      </c>
      <c r="H7" s="29">
        <v>0.12</v>
      </c>
      <c r="I7" s="233"/>
      <c r="J7" s="235"/>
    </row>
    <row r="8" spans="1:10" ht="22.5" customHeight="1" x14ac:dyDescent="0.15">
      <c r="A8" s="256"/>
      <c r="B8" s="214"/>
      <c r="C8" s="207" t="s">
        <v>52</v>
      </c>
      <c r="D8" s="208"/>
      <c r="E8" s="258"/>
      <c r="F8" s="250">
        <f>ROUNDDOWN(E8*0.1,0)</f>
        <v>0</v>
      </c>
      <c r="G8" s="51">
        <f>ROUNDDOWN(I8*G9,0)</f>
        <v>0</v>
      </c>
      <c r="H8" s="39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hidden="1" customHeight="1" x14ac:dyDescent="0.15">
      <c r="A9" s="256"/>
      <c r="B9" s="214"/>
      <c r="C9" s="209"/>
      <c r="D9" s="210"/>
      <c r="E9" s="259"/>
      <c r="F9" s="251"/>
      <c r="G9" s="52">
        <v>0.88</v>
      </c>
      <c r="H9" s="29">
        <v>0.12</v>
      </c>
      <c r="I9" s="233"/>
      <c r="J9" s="235"/>
    </row>
    <row r="10" spans="1:10" ht="22.5" customHeight="1" thickBot="1" x14ac:dyDescent="0.2">
      <c r="A10" s="256"/>
      <c r="B10" s="214"/>
      <c r="C10" s="207" t="s">
        <v>53</v>
      </c>
      <c r="D10" s="208"/>
      <c r="E10" s="258"/>
      <c r="F10" s="250">
        <f>ROUNDDOWN(E10*0.1,0)</f>
        <v>0</v>
      </c>
      <c r="G10" s="51">
        <f>ROUNDDOWN(I10*G11,0)</f>
        <v>0</v>
      </c>
      <c r="H10" s="116">
        <f>ROUNDUP(I10*H11,0)</f>
        <v>0</v>
      </c>
      <c r="I10" s="232">
        <f>ROUNDUP(E10*0.9,0)</f>
        <v>0</v>
      </c>
      <c r="J10" s="263"/>
    </row>
    <row r="11" spans="1:10" ht="13.5" hidden="1" customHeight="1" thickBot="1" x14ac:dyDescent="0.2">
      <c r="A11" s="256"/>
      <c r="B11" s="227"/>
      <c r="C11" s="211"/>
      <c r="D11" s="212"/>
      <c r="E11" s="260"/>
      <c r="F11" s="261"/>
      <c r="G11" s="53">
        <v>0.88</v>
      </c>
      <c r="H11" s="47">
        <v>0.12</v>
      </c>
      <c r="I11" s="262"/>
      <c r="J11" s="264"/>
    </row>
    <row r="12" spans="1:10" ht="22.5" customHeight="1" thickTop="1" x14ac:dyDescent="0.15">
      <c r="A12" s="256"/>
      <c r="B12" s="220" t="s">
        <v>71</v>
      </c>
      <c r="C12" s="221"/>
      <c r="D12" s="222"/>
      <c r="E12" s="106">
        <f t="shared" ref="E12:E17" si="0">F12+I12+J12</f>
        <v>0</v>
      </c>
      <c r="F12" s="115">
        <f>F13+F14+F15</f>
        <v>0</v>
      </c>
      <c r="G12" s="152">
        <f>G13+G14+G15</f>
        <v>0</v>
      </c>
      <c r="H12" s="132">
        <f>H13+H14+H15</f>
        <v>0</v>
      </c>
      <c r="I12" s="117">
        <f>I13+I14+I15</f>
        <v>0</v>
      </c>
      <c r="J12" s="118">
        <f>J13+J14+J15</f>
        <v>0</v>
      </c>
    </row>
    <row r="13" spans="1:10" ht="22.5" customHeight="1" x14ac:dyDescent="0.15">
      <c r="A13" s="256"/>
      <c r="B13" s="213"/>
      <c r="C13" s="228" t="s">
        <v>72</v>
      </c>
      <c r="D13" s="229"/>
      <c r="E13" s="306">
        <f t="shared" si="0"/>
        <v>0</v>
      </c>
      <c r="F13" s="150"/>
      <c r="G13" s="151"/>
      <c r="H13" s="30"/>
      <c r="I13" s="87">
        <f>G13</f>
        <v>0</v>
      </c>
      <c r="J13" s="65"/>
    </row>
    <row r="14" spans="1:10" ht="22.5" customHeight="1" x14ac:dyDescent="0.15">
      <c r="A14" s="256"/>
      <c r="B14" s="214"/>
      <c r="C14" s="276" t="s">
        <v>78</v>
      </c>
      <c r="D14" s="229"/>
      <c r="E14" s="306">
        <f>F14+I14+J14</f>
        <v>0</v>
      </c>
      <c r="F14" s="100"/>
      <c r="G14" s="151"/>
      <c r="H14" s="30"/>
      <c r="I14" s="87">
        <f>G14</f>
        <v>0</v>
      </c>
      <c r="J14" s="54"/>
    </row>
    <row r="15" spans="1:10" ht="22.5" customHeight="1" thickBot="1" x14ac:dyDescent="0.2">
      <c r="A15" s="256"/>
      <c r="B15" s="227"/>
      <c r="C15" s="230" t="s">
        <v>73</v>
      </c>
      <c r="D15" s="212"/>
      <c r="E15" s="307">
        <f>F15+I15+J15</f>
        <v>0</v>
      </c>
      <c r="F15" s="109"/>
      <c r="G15" s="308"/>
      <c r="H15" s="309"/>
      <c r="I15" s="149">
        <f>H15+G15</f>
        <v>0</v>
      </c>
      <c r="J15" s="310"/>
    </row>
    <row r="16" spans="1:10" s="12" customFormat="1" ht="22.5" customHeight="1" thickTop="1" x14ac:dyDescent="0.15">
      <c r="A16" s="256"/>
      <c r="B16" s="220" t="s">
        <v>64</v>
      </c>
      <c r="C16" s="221"/>
      <c r="D16" s="222"/>
      <c r="E16" s="106">
        <f t="shared" si="0"/>
        <v>0</v>
      </c>
      <c r="F16" s="115">
        <f>F17+F21+F22+F23</f>
        <v>0</v>
      </c>
      <c r="G16" s="114">
        <f>G17+G21+G22+G23</f>
        <v>0</v>
      </c>
      <c r="H16" s="45"/>
      <c r="I16" s="117">
        <f>I17+I21+I22+I23</f>
        <v>0</v>
      </c>
      <c r="J16" s="118">
        <f>J17+J21+J22+J23</f>
        <v>0</v>
      </c>
    </row>
    <row r="17" spans="1:13" ht="22.5" customHeight="1" x14ac:dyDescent="0.15">
      <c r="A17" s="256"/>
      <c r="B17" s="223"/>
      <c r="C17" s="191" t="s">
        <v>27</v>
      </c>
      <c r="D17" s="192"/>
      <c r="E17" s="94">
        <f t="shared" si="0"/>
        <v>0</v>
      </c>
      <c r="F17" s="101">
        <f>SUM(F18:F20)</f>
        <v>0</v>
      </c>
      <c r="G17" s="31">
        <f>SUM(G18:G20)</f>
        <v>0</v>
      </c>
      <c r="H17" s="30"/>
      <c r="I17" s="87">
        <f>SUM(I18:I20)</f>
        <v>0</v>
      </c>
      <c r="J17" s="40">
        <f>SUM(J18:J20)</f>
        <v>0</v>
      </c>
    </row>
    <row r="18" spans="1:13" ht="22.5" customHeight="1" x14ac:dyDescent="0.15">
      <c r="A18" s="256"/>
      <c r="B18" s="223"/>
      <c r="C18" s="188"/>
      <c r="D18" s="32" t="s">
        <v>28</v>
      </c>
      <c r="E18" s="94">
        <f t="shared" ref="E18:E29" si="1">F18+I18+J18</f>
        <v>0</v>
      </c>
      <c r="F18" s="100"/>
      <c r="G18" s="66"/>
      <c r="H18" s="30"/>
      <c r="I18" s="86">
        <f t="shared" ref="I18:I23" si="2">G18+H18</f>
        <v>0</v>
      </c>
      <c r="J18" s="65"/>
    </row>
    <row r="19" spans="1:13" ht="22.5" customHeight="1" x14ac:dyDescent="0.15">
      <c r="A19" s="256"/>
      <c r="B19" s="223"/>
      <c r="C19" s="189"/>
      <c r="D19" s="32" t="s">
        <v>29</v>
      </c>
      <c r="E19" s="94">
        <f t="shared" si="1"/>
        <v>0</v>
      </c>
      <c r="F19" s="99"/>
      <c r="G19" s="66"/>
      <c r="H19" s="30"/>
      <c r="I19" s="86">
        <f t="shared" si="2"/>
        <v>0</v>
      </c>
      <c r="J19" s="54"/>
    </row>
    <row r="20" spans="1:13" ht="22.5" customHeight="1" x14ac:dyDescent="0.15">
      <c r="A20" s="256"/>
      <c r="B20" s="223"/>
      <c r="C20" s="190"/>
      <c r="D20" s="32" t="s">
        <v>30</v>
      </c>
      <c r="E20" s="94">
        <f t="shared" si="1"/>
        <v>0</v>
      </c>
      <c r="F20" s="100"/>
      <c r="G20" s="66"/>
      <c r="H20" s="30"/>
      <c r="I20" s="86">
        <f t="shared" si="2"/>
        <v>0</v>
      </c>
      <c r="J20" s="65"/>
    </row>
    <row r="21" spans="1:13" ht="22.5" customHeight="1" x14ac:dyDescent="0.15">
      <c r="A21" s="256"/>
      <c r="B21" s="223"/>
      <c r="C21" s="191" t="s">
        <v>31</v>
      </c>
      <c r="D21" s="192"/>
      <c r="E21" s="94">
        <f t="shared" si="1"/>
        <v>0</v>
      </c>
      <c r="F21" s="100"/>
      <c r="G21" s="66"/>
      <c r="H21" s="30"/>
      <c r="I21" s="86">
        <f t="shared" si="2"/>
        <v>0</v>
      </c>
      <c r="J21" s="65"/>
    </row>
    <row r="22" spans="1:13" ht="22.5" customHeight="1" x14ac:dyDescent="0.15">
      <c r="A22" s="256"/>
      <c r="B22" s="223"/>
      <c r="C22" s="191" t="s">
        <v>32</v>
      </c>
      <c r="D22" s="192"/>
      <c r="E22" s="94">
        <f t="shared" si="1"/>
        <v>0</v>
      </c>
      <c r="F22" s="126"/>
      <c r="G22" s="128"/>
      <c r="H22" s="129"/>
      <c r="I22" s="125">
        <f t="shared" si="2"/>
        <v>0</v>
      </c>
      <c r="J22" s="65"/>
    </row>
    <row r="23" spans="1:13" ht="22.5" customHeight="1" thickBot="1" x14ac:dyDescent="0.2">
      <c r="A23" s="256"/>
      <c r="B23" s="224"/>
      <c r="C23" s="225" t="s">
        <v>60</v>
      </c>
      <c r="D23" s="226"/>
      <c r="E23" s="107">
        <f t="shared" si="1"/>
        <v>0</v>
      </c>
      <c r="F23" s="102"/>
      <c r="G23" s="130"/>
      <c r="H23" s="129"/>
      <c r="I23" s="88">
        <f t="shared" si="2"/>
        <v>0</v>
      </c>
      <c r="J23" s="153"/>
      <c r="K23" s="136"/>
    </row>
    <row r="24" spans="1:13" s="12" customFormat="1" ht="22.5" customHeight="1" thickTop="1" x14ac:dyDescent="0.15">
      <c r="A24" s="256"/>
      <c r="B24" s="201" t="s">
        <v>63</v>
      </c>
      <c r="C24" s="201"/>
      <c r="D24" s="202"/>
      <c r="E24" s="96">
        <f>F24+I24+J24</f>
        <v>0</v>
      </c>
      <c r="F24" s="103">
        <f>SUM(F25:F45)</f>
        <v>0</v>
      </c>
      <c r="G24" s="49">
        <f>G25+G29+G30+G32+G34+G36+G37+G39+G40+G41+G43+G44+G27+G45</f>
        <v>0</v>
      </c>
      <c r="H24" s="132">
        <f>H25+H29+H30+H32+H34+H36+H37+H39+H40+H41+H43+H44+H27+H45</f>
        <v>0</v>
      </c>
      <c r="I24" s="89">
        <f>SUM(I25:I45)</f>
        <v>0</v>
      </c>
      <c r="J24" s="56">
        <f>SUM(J25:J45)</f>
        <v>0</v>
      </c>
    </row>
    <row r="25" spans="1:13" ht="22.5" customHeight="1" x14ac:dyDescent="0.15">
      <c r="A25" s="256"/>
      <c r="B25" s="213"/>
      <c r="C25" s="207" t="s">
        <v>56</v>
      </c>
      <c r="D25" s="208"/>
      <c r="E25" s="265">
        <f>F25+I25+J25</f>
        <v>0</v>
      </c>
      <c r="F25" s="269"/>
      <c r="G25" s="51">
        <f>ROUNDDOWN(I25*G26,0)</f>
        <v>0</v>
      </c>
      <c r="H25" s="39">
        <f>ROUNDUP(I25*H26,0)</f>
        <v>0</v>
      </c>
      <c r="I25" s="274"/>
      <c r="J25" s="263"/>
    </row>
    <row r="26" spans="1:13" ht="14.25" hidden="1" customHeight="1" x14ac:dyDescent="0.15">
      <c r="A26" s="256"/>
      <c r="B26" s="214"/>
      <c r="C26" s="209"/>
      <c r="D26" s="210"/>
      <c r="E26" s="266"/>
      <c r="F26" s="270"/>
      <c r="G26" s="52">
        <v>0.46</v>
      </c>
      <c r="H26" s="29">
        <v>0.54</v>
      </c>
      <c r="I26" s="275"/>
      <c r="J26" s="271"/>
    </row>
    <row r="27" spans="1:13" ht="22.5" customHeight="1" x14ac:dyDescent="0.15">
      <c r="A27" s="256"/>
      <c r="B27" s="214"/>
      <c r="C27" s="193" t="s">
        <v>57</v>
      </c>
      <c r="D27" s="194"/>
      <c r="E27" s="265">
        <f>F27+I27+J27</f>
        <v>0</v>
      </c>
      <c r="F27" s="269"/>
      <c r="G27" s="51">
        <f>ROUNDDOWN(I27*G28,0)</f>
        <v>0</v>
      </c>
      <c r="H27" s="39">
        <f>ROUNDUP(I27*H28,0)</f>
        <v>0</v>
      </c>
      <c r="I27" s="274"/>
      <c r="J27" s="299"/>
    </row>
    <row r="28" spans="1:13" ht="14.25" hidden="1" customHeight="1" x14ac:dyDescent="0.15">
      <c r="A28" s="256"/>
      <c r="B28" s="214"/>
      <c r="C28" s="195"/>
      <c r="D28" s="196"/>
      <c r="E28" s="266"/>
      <c r="F28" s="270"/>
      <c r="G28" s="52">
        <v>0.56000000000000005</v>
      </c>
      <c r="H28" s="29">
        <v>0.44</v>
      </c>
      <c r="I28" s="275"/>
      <c r="J28" s="300"/>
    </row>
    <row r="29" spans="1:13" ht="22.5" customHeight="1" x14ac:dyDescent="0.15">
      <c r="A29" s="256"/>
      <c r="B29" s="214"/>
      <c r="C29" s="272" t="s">
        <v>4</v>
      </c>
      <c r="D29" s="273"/>
      <c r="E29" s="94">
        <f t="shared" si="1"/>
        <v>0</v>
      </c>
      <c r="F29" s="99"/>
      <c r="G29" s="34">
        <f>I29</f>
        <v>0</v>
      </c>
      <c r="H29" s="30"/>
      <c r="I29" s="80"/>
      <c r="J29" s="54"/>
    </row>
    <row r="30" spans="1:13" ht="22.5" customHeight="1" x14ac:dyDescent="0.15">
      <c r="A30" s="256"/>
      <c r="B30" s="214"/>
      <c r="C30" s="193" t="s">
        <v>9</v>
      </c>
      <c r="D30" s="194"/>
      <c r="E30" s="267">
        <f>F30+I30+J30</f>
        <v>0</v>
      </c>
      <c r="F30" s="99"/>
      <c r="G30" s="51">
        <f>ROUNDDOWN(I30*G31,0)</f>
        <v>0</v>
      </c>
      <c r="H30" s="39">
        <f>ROUNDUP(I30*H31,0)</f>
        <v>0</v>
      </c>
      <c r="I30" s="274"/>
      <c r="J30" s="263"/>
    </row>
    <row r="31" spans="1:13" ht="14.25" hidden="1" customHeight="1" x14ac:dyDescent="0.15">
      <c r="A31" s="256"/>
      <c r="B31" s="214"/>
      <c r="C31" s="205"/>
      <c r="D31" s="206"/>
      <c r="E31" s="268"/>
      <c r="F31" s="99"/>
      <c r="G31" s="52">
        <v>0.88</v>
      </c>
      <c r="H31" s="29">
        <v>0.12</v>
      </c>
      <c r="I31" s="275"/>
      <c r="J31" s="271"/>
    </row>
    <row r="32" spans="1:13" ht="22.5" customHeight="1" x14ac:dyDescent="0.15">
      <c r="A32" s="256"/>
      <c r="B32" s="214"/>
      <c r="C32" s="193" t="s">
        <v>5</v>
      </c>
      <c r="D32" s="194"/>
      <c r="E32" s="267">
        <f>F32+I32+J32</f>
        <v>0</v>
      </c>
      <c r="F32" s="99"/>
      <c r="G32" s="51">
        <f>ROUNDDOWN(I32*G33,0)</f>
        <v>0</v>
      </c>
      <c r="H32" s="39">
        <f>ROUNDUP(I32*H33,0)</f>
        <v>0</v>
      </c>
      <c r="I32" s="274"/>
      <c r="J32" s="263"/>
      <c r="K32" s="123"/>
      <c r="L32" s="123"/>
      <c r="M32" s="123"/>
    </row>
    <row r="33" spans="1:10" ht="14.25" hidden="1" customHeight="1" x14ac:dyDescent="0.15">
      <c r="A33" s="256"/>
      <c r="B33" s="214"/>
      <c r="C33" s="205"/>
      <c r="D33" s="206"/>
      <c r="E33" s="268"/>
      <c r="F33" s="99"/>
      <c r="G33" s="52">
        <v>0.88</v>
      </c>
      <c r="H33" s="29">
        <v>0.12</v>
      </c>
      <c r="I33" s="275"/>
      <c r="J33" s="271"/>
    </row>
    <row r="34" spans="1:10" ht="22.5" customHeight="1" x14ac:dyDescent="0.15">
      <c r="A34" s="256"/>
      <c r="B34" s="214"/>
      <c r="C34" s="193" t="s">
        <v>10</v>
      </c>
      <c r="D34" s="194"/>
      <c r="E34" s="267">
        <f>F34+I34+J34</f>
        <v>0</v>
      </c>
      <c r="F34" s="99"/>
      <c r="G34" s="51">
        <f>ROUNDDOWN(I34*G35,0)</f>
        <v>0</v>
      </c>
      <c r="H34" s="39">
        <f>ROUNDUP(I34*H35,0)</f>
        <v>0</v>
      </c>
      <c r="I34" s="274"/>
      <c r="J34" s="263"/>
    </row>
    <row r="35" spans="1:10" ht="14.25" hidden="1" customHeight="1" x14ac:dyDescent="0.15">
      <c r="A35" s="256"/>
      <c r="B35" s="214"/>
      <c r="C35" s="205"/>
      <c r="D35" s="206"/>
      <c r="E35" s="268"/>
      <c r="F35" s="99"/>
      <c r="G35" s="52">
        <v>0.88</v>
      </c>
      <c r="H35" s="29">
        <v>0.12</v>
      </c>
      <c r="I35" s="275"/>
      <c r="J35" s="271"/>
    </row>
    <row r="36" spans="1:10" ht="22.5" customHeight="1" x14ac:dyDescent="0.15">
      <c r="A36" s="256"/>
      <c r="B36" s="214"/>
      <c r="C36" s="272" t="s">
        <v>8</v>
      </c>
      <c r="D36" s="273"/>
      <c r="E36" s="94">
        <f>F36+I36+J36</f>
        <v>0</v>
      </c>
      <c r="F36" s="100"/>
      <c r="G36" s="48"/>
      <c r="H36" s="30"/>
      <c r="I36" s="84"/>
      <c r="J36" s="54"/>
    </row>
    <row r="37" spans="1:10" ht="22.5" customHeight="1" x14ac:dyDescent="0.15">
      <c r="A37" s="256"/>
      <c r="B37" s="214"/>
      <c r="C37" s="193" t="s">
        <v>7</v>
      </c>
      <c r="D37" s="194"/>
      <c r="E37" s="265">
        <f>F37+I37+J37</f>
        <v>0</v>
      </c>
      <c r="F37" s="99"/>
      <c r="G37" s="51">
        <f>ROUNDDOWN(I37*G38,0)</f>
        <v>0</v>
      </c>
      <c r="H37" s="39">
        <f>ROUNDUP(I37*H38,0)</f>
        <v>0</v>
      </c>
      <c r="I37" s="274"/>
      <c r="J37" s="263"/>
    </row>
    <row r="38" spans="1:10" ht="14.25" hidden="1" customHeight="1" x14ac:dyDescent="0.15">
      <c r="A38" s="256"/>
      <c r="B38" s="214"/>
      <c r="C38" s="205"/>
      <c r="D38" s="206"/>
      <c r="E38" s="266"/>
      <c r="F38" s="99"/>
      <c r="G38" s="52">
        <v>0.12</v>
      </c>
      <c r="H38" s="29">
        <v>0.88</v>
      </c>
      <c r="I38" s="275"/>
      <c r="J38" s="271"/>
    </row>
    <row r="39" spans="1:10" ht="22.5" customHeight="1" x14ac:dyDescent="0.15">
      <c r="A39" s="256"/>
      <c r="B39" s="214"/>
      <c r="C39" s="272" t="s">
        <v>6</v>
      </c>
      <c r="D39" s="273"/>
      <c r="E39" s="94">
        <f>F39+I39+J39</f>
        <v>0</v>
      </c>
      <c r="F39" s="99"/>
      <c r="G39" s="35">
        <f>I39</f>
        <v>0</v>
      </c>
      <c r="H39" s="30"/>
      <c r="I39" s="80"/>
      <c r="J39" s="54"/>
    </row>
    <row r="40" spans="1:10" ht="22.5" customHeight="1" x14ac:dyDescent="0.15">
      <c r="A40" s="256"/>
      <c r="B40" s="214"/>
      <c r="C40" s="193" t="s">
        <v>3</v>
      </c>
      <c r="D40" s="194"/>
      <c r="E40" s="94">
        <f>F40+I40+J40</f>
        <v>0</v>
      </c>
      <c r="F40" s="97"/>
      <c r="G40" s="35">
        <f>I40</f>
        <v>0</v>
      </c>
      <c r="H40" s="30"/>
      <c r="I40" s="80"/>
      <c r="J40" s="65"/>
    </row>
    <row r="41" spans="1:10" ht="22.5" customHeight="1" x14ac:dyDescent="0.15">
      <c r="A41" s="256"/>
      <c r="B41" s="214"/>
      <c r="C41" s="193" t="s">
        <v>33</v>
      </c>
      <c r="D41" s="194"/>
      <c r="E41" s="267">
        <f>F41+I41+J41</f>
        <v>0</v>
      </c>
      <c r="F41" s="269"/>
      <c r="G41" s="51">
        <f>ROUNDDOWN(I41*G42,0)</f>
        <v>0</v>
      </c>
      <c r="H41" s="39">
        <f>ROUNDUP(I41*H42,0)</f>
        <v>0</v>
      </c>
      <c r="I41" s="274"/>
      <c r="J41" s="54"/>
    </row>
    <row r="42" spans="1:10" ht="14.25" hidden="1" customHeight="1" x14ac:dyDescent="0.15">
      <c r="A42" s="256"/>
      <c r="B42" s="214"/>
      <c r="C42" s="205"/>
      <c r="D42" s="206"/>
      <c r="E42" s="268"/>
      <c r="F42" s="270"/>
      <c r="G42" s="52">
        <v>0.88</v>
      </c>
      <c r="H42" s="29">
        <v>0.12</v>
      </c>
      <c r="I42" s="275"/>
      <c r="J42" s="54"/>
    </row>
    <row r="43" spans="1:10" ht="22.5" customHeight="1" x14ac:dyDescent="0.15">
      <c r="A43" s="256"/>
      <c r="B43" s="214"/>
      <c r="C43" s="216" t="s">
        <v>58</v>
      </c>
      <c r="D43" s="217"/>
      <c r="E43" s="105">
        <f>F43+I43+J43</f>
        <v>0</v>
      </c>
      <c r="F43" s="97"/>
      <c r="G43" s="48"/>
      <c r="H43" s="33">
        <f>I43</f>
        <v>0</v>
      </c>
      <c r="I43" s="80"/>
      <c r="J43" s="54"/>
    </row>
    <row r="44" spans="1:10" ht="22.5" customHeight="1" x14ac:dyDescent="0.15">
      <c r="A44" s="256"/>
      <c r="B44" s="214"/>
      <c r="C44" s="218" t="s">
        <v>60</v>
      </c>
      <c r="D44" s="219"/>
      <c r="E44" s="124">
        <f>F44+I44+J44</f>
        <v>0</v>
      </c>
      <c r="F44" s="126"/>
      <c r="G44" s="131"/>
      <c r="H44" s="131"/>
      <c r="I44" s="311">
        <f>G44+H44</f>
        <v>0</v>
      </c>
      <c r="J44" s="127"/>
    </row>
    <row r="45" spans="1:10" ht="22.5" customHeight="1" x14ac:dyDescent="0.15">
      <c r="A45" s="256"/>
      <c r="B45" s="215"/>
      <c r="C45" s="218" t="s">
        <v>60</v>
      </c>
      <c r="D45" s="219"/>
      <c r="E45" s="105">
        <f>F45+I45+J45</f>
        <v>0</v>
      </c>
      <c r="F45" s="97"/>
      <c r="G45" s="131"/>
      <c r="H45" s="131"/>
      <c r="I45" s="311">
        <f>G45+H45</f>
        <v>0</v>
      </c>
      <c r="J45" s="64"/>
    </row>
    <row r="46" spans="1:10" s="12" customFormat="1" ht="22.5" customHeight="1" x14ac:dyDescent="0.15">
      <c r="A46" s="256"/>
      <c r="B46" s="197" t="s">
        <v>49</v>
      </c>
      <c r="C46" s="198"/>
      <c r="D46" s="199"/>
      <c r="E46" s="94">
        <f>F46+I46+J46</f>
        <v>0</v>
      </c>
      <c r="F46" s="81">
        <f>F12+F16+F24</f>
        <v>0</v>
      </c>
      <c r="G46" s="34">
        <f>G12+G16+G24</f>
        <v>0</v>
      </c>
      <c r="H46" s="34">
        <f>H12+H16+H24</f>
        <v>0</v>
      </c>
      <c r="I46" s="81">
        <f>I12+I16+I24</f>
        <v>0</v>
      </c>
      <c r="J46" s="41">
        <f>J12+J16+J24</f>
        <v>0</v>
      </c>
    </row>
    <row r="47" spans="1:10" s="12" customFormat="1" ht="22.5" customHeight="1" x14ac:dyDescent="0.15">
      <c r="A47" s="256"/>
      <c r="B47" s="200" t="s">
        <v>34</v>
      </c>
      <c r="C47" s="201"/>
      <c r="D47" s="202"/>
      <c r="E47" s="94">
        <f>F47+I47+J47</f>
        <v>0</v>
      </c>
      <c r="F47" s="98">
        <f>ROUNDDOWN((F12+F16+F24)*0.1,0)</f>
        <v>0</v>
      </c>
      <c r="G47" s="36">
        <f>ROUNDDOWN((G12+G16+G24)*0.1,0)</f>
        <v>0</v>
      </c>
      <c r="H47" s="36">
        <f>ROUNDDOWN((H12+H16+H24)*0.1,0)</f>
        <v>0</v>
      </c>
      <c r="I47" s="82">
        <f>ROUNDDOWN((I12+I16+I24)*0.1,0)</f>
        <v>0</v>
      </c>
      <c r="J47" s="42">
        <f>ROUNDDOWN((J12+J16+J24)*0.1,0)</f>
        <v>0</v>
      </c>
    </row>
    <row r="48" spans="1:10" s="12" customFormat="1" ht="22.5" customHeight="1" thickBot="1" x14ac:dyDescent="0.2">
      <c r="A48" s="257"/>
      <c r="B48" s="203" t="s">
        <v>48</v>
      </c>
      <c r="C48" s="203"/>
      <c r="D48" s="204"/>
      <c r="E48" s="95">
        <f t="shared" ref="E48:J48" si="3">E46+E47+E5</f>
        <v>0</v>
      </c>
      <c r="F48" s="83">
        <f t="shared" si="3"/>
        <v>0</v>
      </c>
      <c r="G48" s="59">
        <f t="shared" si="3"/>
        <v>0</v>
      </c>
      <c r="H48" s="59">
        <f t="shared" si="3"/>
        <v>0</v>
      </c>
      <c r="I48" s="83">
        <f t="shared" si="3"/>
        <v>0</v>
      </c>
      <c r="J48" s="58">
        <f t="shared" si="3"/>
        <v>0</v>
      </c>
    </row>
    <row r="49" spans="1:10" s="12" customFormat="1" ht="22.5" customHeight="1" thickTop="1" x14ac:dyDescent="0.15">
      <c r="A49" s="292" t="s">
        <v>35</v>
      </c>
      <c r="B49" s="282" t="s">
        <v>46</v>
      </c>
      <c r="C49" s="278" t="s">
        <v>59</v>
      </c>
      <c r="D49" s="279"/>
      <c r="E49" s="113">
        <f>F49+I49+J49</f>
        <v>5000000</v>
      </c>
      <c r="F49" s="109"/>
      <c r="G49" s="135"/>
      <c r="H49" s="112">
        <v>5000000</v>
      </c>
      <c r="I49" s="305">
        <f>G49+H49</f>
        <v>5000000</v>
      </c>
      <c r="J49" s="137"/>
    </row>
    <row r="50" spans="1:10" s="12" customFormat="1" ht="22.5" customHeight="1" x14ac:dyDescent="0.15">
      <c r="A50" s="293"/>
      <c r="B50" s="283"/>
      <c r="C50" s="287" t="s">
        <v>62</v>
      </c>
      <c r="D50" s="288"/>
      <c r="E50" s="104">
        <f>G50</f>
        <v>34527000</v>
      </c>
      <c r="F50" s="108"/>
      <c r="G50" s="50">
        <v>34527000</v>
      </c>
      <c r="H50" s="48"/>
      <c r="I50" s="84"/>
      <c r="J50" s="54"/>
    </row>
    <row r="51" spans="1:10" s="12" customFormat="1" ht="22.5" customHeight="1" x14ac:dyDescent="0.15">
      <c r="A51" s="294"/>
      <c r="B51" s="283"/>
      <c r="C51" s="285" t="s">
        <v>79</v>
      </c>
      <c r="D51" s="286"/>
      <c r="E51" s="154">
        <f>F51+I51</f>
        <v>5000000</v>
      </c>
      <c r="F51" s="100"/>
      <c r="G51" s="151"/>
      <c r="H51" s="38">
        <v>5000000</v>
      </c>
      <c r="I51" s="81">
        <f>G51+H51</f>
        <v>5000000</v>
      </c>
      <c r="J51" s="54"/>
    </row>
    <row r="52" spans="1:10" s="12" customFormat="1" ht="22.5" customHeight="1" thickBot="1" x14ac:dyDescent="0.2">
      <c r="A52" s="295"/>
      <c r="B52" s="284"/>
      <c r="C52" s="280" t="s">
        <v>47</v>
      </c>
      <c r="D52" s="281"/>
      <c r="E52" s="95">
        <f>F52+I52</f>
        <v>10000000</v>
      </c>
      <c r="F52" s="78">
        <f>F49+F51</f>
        <v>0</v>
      </c>
      <c r="G52" s="61">
        <f>G49+G50+G51</f>
        <v>34527000</v>
      </c>
      <c r="H52" s="62">
        <f>H49+H51</f>
        <v>10000000</v>
      </c>
      <c r="I52" s="78">
        <f>I49+I51</f>
        <v>10000000</v>
      </c>
      <c r="J52" s="55"/>
    </row>
    <row r="53" spans="1:10" s="12" customFormat="1" ht="27.95" customHeight="1" thickTop="1" thickBot="1" x14ac:dyDescent="0.2">
      <c r="A53" s="289" t="s">
        <v>2</v>
      </c>
      <c r="B53" s="290"/>
      <c r="C53" s="290"/>
      <c r="D53" s="291"/>
      <c r="E53" s="93">
        <f>E48+E52</f>
        <v>10000000</v>
      </c>
      <c r="F53" s="79">
        <f>F48+F52</f>
        <v>0</v>
      </c>
      <c r="G53" s="37">
        <f>G48+G52</f>
        <v>34527000</v>
      </c>
      <c r="H53" s="60">
        <f t="shared" ref="H53:J53" si="4">H48+H52</f>
        <v>10000000</v>
      </c>
      <c r="I53" s="79">
        <f t="shared" si="4"/>
        <v>10000000</v>
      </c>
      <c r="J53" s="43">
        <f t="shared" si="4"/>
        <v>0</v>
      </c>
    </row>
    <row r="54" spans="1:10" s="12" customFormat="1" ht="27.95" customHeight="1" thickBot="1" x14ac:dyDescent="0.2">
      <c r="A54" s="296" t="s">
        <v>55</v>
      </c>
      <c r="B54" s="297"/>
      <c r="C54" s="297"/>
      <c r="D54" s="298"/>
      <c r="E54" s="119"/>
      <c r="F54" s="111"/>
      <c r="G54" s="111"/>
      <c r="H54" s="120">
        <v>45260000</v>
      </c>
      <c r="I54" s="111"/>
      <c r="J54" s="111"/>
    </row>
    <row r="55" spans="1:10" s="13" customFormat="1" ht="21" customHeight="1" x14ac:dyDescent="0.15">
      <c r="A55" s="277" t="s">
        <v>45</v>
      </c>
      <c r="B55" s="277"/>
      <c r="C55" s="277"/>
      <c r="D55" s="277"/>
      <c r="E55" s="277"/>
      <c r="F55" s="277"/>
      <c r="G55" s="277"/>
      <c r="H55" s="277"/>
      <c r="I55" s="277"/>
      <c r="J55" s="277"/>
    </row>
    <row r="56" spans="1:10" ht="20.25" customHeight="1" x14ac:dyDescent="0.15">
      <c r="A56" s="252" t="s">
        <v>43</v>
      </c>
      <c r="B56" s="252"/>
      <c r="C56" s="252"/>
      <c r="D56" s="252"/>
      <c r="E56" s="252"/>
      <c r="F56" s="252"/>
      <c r="G56" s="252"/>
      <c r="H56" s="252"/>
      <c r="I56" s="252"/>
      <c r="J56" s="252"/>
    </row>
    <row r="57" spans="1:10" ht="10.5" customHeight="1" x14ac:dyDescent="0.15">
      <c r="A57" s="14"/>
      <c r="B57" s="14"/>
      <c r="C57" s="17"/>
      <c r="D57" s="17"/>
      <c r="E57" s="14"/>
      <c r="F57" s="14"/>
      <c r="G57" s="14"/>
      <c r="H57" s="15"/>
    </row>
    <row r="58" spans="1:10" customFormat="1" ht="13.5" x14ac:dyDescent="0.15">
      <c r="B58" t="s">
        <v>61</v>
      </c>
      <c r="C58" s="67"/>
      <c r="D58" s="67"/>
      <c r="E58" s="67"/>
      <c r="F58" s="67"/>
      <c r="G58" s="67"/>
    </row>
    <row r="59" spans="1:10" customFormat="1" ht="13.5" x14ac:dyDescent="0.15">
      <c r="C59" s="67"/>
      <c r="D59" s="67"/>
      <c r="E59" s="67"/>
      <c r="F59" s="67"/>
      <c r="G59" s="67"/>
    </row>
    <row r="60" spans="1:10" customFormat="1" ht="12.75" customHeight="1" x14ac:dyDescent="0.15">
      <c r="C60" s="67"/>
      <c r="D60" s="67"/>
      <c r="E60" s="67"/>
      <c r="F60" s="67"/>
      <c r="G60" s="67"/>
    </row>
    <row r="61" spans="1:10" customFormat="1" ht="13.5" x14ac:dyDescent="0.15">
      <c r="C61" s="67"/>
      <c r="D61" s="67"/>
      <c r="E61" s="67"/>
      <c r="F61" s="67"/>
      <c r="G61" s="67"/>
    </row>
    <row r="62" spans="1:10" customFormat="1" ht="14.25" thickBot="1" x14ac:dyDescent="0.2">
      <c r="C62" s="68"/>
      <c r="D62" s="68"/>
      <c r="E62" s="68"/>
      <c r="F62" s="69"/>
      <c r="G62" s="69"/>
    </row>
    <row r="63" spans="1:10" ht="10.5" customHeight="1" x14ac:dyDescent="0.15"/>
  </sheetData>
  <sheetProtection algorithmName="SHA-512" hashValue="ohIqc8Sm6p6nqlZznrDa6PfEC73UrdPplAeLow52VmLb1ixJIvvcx71SBymTeF7Cs5U1GCwoIhwdDkdSu52a1A==" saltValue="M6j8L1lSbfhdcB0Q3a0NNg==" spinCount="100000" sheet="1" objects="1" scenarios="1"/>
  <mergeCells count="89">
    <mergeCell ref="C14:D14"/>
    <mergeCell ref="A55:J55"/>
    <mergeCell ref="C49:D49"/>
    <mergeCell ref="C52:D52"/>
    <mergeCell ref="B49:B52"/>
    <mergeCell ref="C51:D51"/>
    <mergeCell ref="C50:D50"/>
    <mergeCell ref="A53:D53"/>
    <mergeCell ref="A49:A52"/>
    <mergeCell ref="A54:D54"/>
    <mergeCell ref="E37:E38"/>
    <mergeCell ref="J27:J28"/>
    <mergeCell ref="C36:D36"/>
    <mergeCell ref="I37:I38"/>
    <mergeCell ref="J37:J38"/>
    <mergeCell ref="E27:E28"/>
    <mergeCell ref="F27:F28"/>
    <mergeCell ref="I34:I35"/>
    <mergeCell ref="J34:J35"/>
    <mergeCell ref="I32:I33"/>
    <mergeCell ref="C32:D33"/>
    <mergeCell ref="E32:E33"/>
    <mergeCell ref="E41:E42"/>
    <mergeCell ref="F41:F42"/>
    <mergeCell ref="J25:J26"/>
    <mergeCell ref="C29:D29"/>
    <mergeCell ref="C30:D31"/>
    <mergeCell ref="E30:E31"/>
    <mergeCell ref="I30:I31"/>
    <mergeCell ref="J30:J31"/>
    <mergeCell ref="I25:I26"/>
    <mergeCell ref="F25:F26"/>
    <mergeCell ref="C39:D39"/>
    <mergeCell ref="I41:I42"/>
    <mergeCell ref="I27:I28"/>
    <mergeCell ref="J32:J33"/>
    <mergeCell ref="C34:D35"/>
    <mergeCell ref="E34:E35"/>
    <mergeCell ref="A56:J56"/>
    <mergeCell ref="J3:J4"/>
    <mergeCell ref="A5:A48"/>
    <mergeCell ref="B5:D5"/>
    <mergeCell ref="B6:B11"/>
    <mergeCell ref="C6:D7"/>
    <mergeCell ref="E8:E9"/>
    <mergeCell ref="F8:F9"/>
    <mergeCell ref="I8:I9"/>
    <mergeCell ref="J8:J9"/>
    <mergeCell ref="E10:E11"/>
    <mergeCell ref="F10:F11"/>
    <mergeCell ref="I10:I11"/>
    <mergeCell ref="J10:J11"/>
    <mergeCell ref="E6:E7"/>
    <mergeCell ref="E25:E26"/>
    <mergeCell ref="A1:J1"/>
    <mergeCell ref="I6:I7"/>
    <mergeCell ref="J6:J7"/>
    <mergeCell ref="F3:F4"/>
    <mergeCell ref="A3:D4"/>
    <mergeCell ref="E3:E4"/>
    <mergeCell ref="A2:D2"/>
    <mergeCell ref="G3:I3"/>
    <mergeCell ref="F6:F7"/>
    <mergeCell ref="C8:D9"/>
    <mergeCell ref="C10:D11"/>
    <mergeCell ref="B25:B45"/>
    <mergeCell ref="C25:D26"/>
    <mergeCell ref="C43:D43"/>
    <mergeCell ref="C45:D45"/>
    <mergeCell ref="C41:D42"/>
    <mergeCell ref="B16:D16"/>
    <mergeCell ref="B17:B23"/>
    <mergeCell ref="C23:D23"/>
    <mergeCell ref="B12:D12"/>
    <mergeCell ref="B13:B15"/>
    <mergeCell ref="C13:D13"/>
    <mergeCell ref="C15:D15"/>
    <mergeCell ref="C22:D22"/>
    <mergeCell ref="C17:D17"/>
    <mergeCell ref="B47:D47"/>
    <mergeCell ref="B48:D48"/>
    <mergeCell ref="B24:D24"/>
    <mergeCell ref="C37:D38"/>
    <mergeCell ref="C44:D44"/>
    <mergeCell ref="C18:C20"/>
    <mergeCell ref="C21:D21"/>
    <mergeCell ref="C40:D40"/>
    <mergeCell ref="C27:D28"/>
    <mergeCell ref="B46:D46"/>
  </mergeCells>
  <phoneticPr fontId="2"/>
  <printOptions horizontalCentered="1"/>
  <pageMargins left="0" right="0" top="0.62992125984251968" bottom="0.19685039370078741" header="0.35433070866141736" footer="0.19685039370078741"/>
  <pageSetup paperSize="9" scale="73" orientation="portrait" horizontalDpi="300" verticalDpi="300" r:id="rId1"/>
  <headerFooter alignWithMargins="0">
    <oddHeader>&amp;R&amp;"BIZ UDPゴシック,標準"募-７-3(1/5)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A1:M63"/>
  <sheetViews>
    <sheetView view="pageBreakPreview" zoomScaleNormal="75" zoomScaleSheetLayoutView="100" workbookViewId="0">
      <selection sqref="A1:J1"/>
    </sheetView>
  </sheetViews>
  <sheetFormatPr defaultRowHeight="38.25" customHeight="1" x14ac:dyDescent="0.15"/>
  <cols>
    <col min="1" max="1" width="4.125" style="10" customWidth="1"/>
    <col min="2" max="3" width="2.875" style="10" customWidth="1"/>
    <col min="4" max="4" width="28.75" style="10" customWidth="1"/>
    <col min="5" max="10" width="16" style="10" customWidth="1"/>
    <col min="11" max="254" width="9" style="10"/>
    <col min="255" max="255" width="4.125" style="10" customWidth="1"/>
    <col min="256" max="257" width="2.875" style="10" customWidth="1"/>
    <col min="258" max="258" width="28.75" style="10" customWidth="1"/>
    <col min="259" max="264" width="16" style="10" customWidth="1"/>
    <col min="265" max="265" width="37.125" style="10" customWidth="1"/>
    <col min="266" max="266" width="14.25" style="10" customWidth="1"/>
    <col min="267" max="510" width="9" style="10"/>
    <col min="511" max="511" width="4.125" style="10" customWidth="1"/>
    <col min="512" max="513" width="2.875" style="10" customWidth="1"/>
    <col min="514" max="514" width="28.75" style="10" customWidth="1"/>
    <col min="515" max="520" width="16" style="10" customWidth="1"/>
    <col min="521" max="521" width="37.125" style="10" customWidth="1"/>
    <col min="522" max="522" width="14.25" style="10" customWidth="1"/>
    <col min="523" max="766" width="9" style="10"/>
    <col min="767" max="767" width="4.125" style="10" customWidth="1"/>
    <col min="768" max="769" width="2.875" style="10" customWidth="1"/>
    <col min="770" max="770" width="28.75" style="10" customWidth="1"/>
    <col min="771" max="776" width="16" style="10" customWidth="1"/>
    <col min="777" max="777" width="37.125" style="10" customWidth="1"/>
    <col min="778" max="778" width="14.25" style="10" customWidth="1"/>
    <col min="779" max="1022" width="9" style="10"/>
    <col min="1023" max="1023" width="4.125" style="10" customWidth="1"/>
    <col min="1024" max="1025" width="2.875" style="10" customWidth="1"/>
    <col min="1026" max="1026" width="28.75" style="10" customWidth="1"/>
    <col min="1027" max="1032" width="16" style="10" customWidth="1"/>
    <col min="1033" max="1033" width="37.125" style="10" customWidth="1"/>
    <col min="1034" max="1034" width="14.25" style="10" customWidth="1"/>
    <col min="1035" max="1278" width="9" style="10"/>
    <col min="1279" max="1279" width="4.125" style="10" customWidth="1"/>
    <col min="1280" max="1281" width="2.875" style="10" customWidth="1"/>
    <col min="1282" max="1282" width="28.75" style="10" customWidth="1"/>
    <col min="1283" max="1288" width="16" style="10" customWidth="1"/>
    <col min="1289" max="1289" width="37.125" style="10" customWidth="1"/>
    <col min="1290" max="1290" width="14.25" style="10" customWidth="1"/>
    <col min="1291" max="1534" width="9" style="10"/>
    <col min="1535" max="1535" width="4.125" style="10" customWidth="1"/>
    <col min="1536" max="1537" width="2.875" style="10" customWidth="1"/>
    <col min="1538" max="1538" width="28.75" style="10" customWidth="1"/>
    <col min="1539" max="1544" width="16" style="10" customWidth="1"/>
    <col min="1545" max="1545" width="37.125" style="10" customWidth="1"/>
    <col min="1546" max="1546" width="14.25" style="10" customWidth="1"/>
    <col min="1547" max="1790" width="9" style="10"/>
    <col min="1791" max="1791" width="4.125" style="10" customWidth="1"/>
    <col min="1792" max="1793" width="2.875" style="10" customWidth="1"/>
    <col min="1794" max="1794" width="28.75" style="10" customWidth="1"/>
    <col min="1795" max="1800" width="16" style="10" customWidth="1"/>
    <col min="1801" max="1801" width="37.125" style="10" customWidth="1"/>
    <col min="1802" max="1802" width="14.25" style="10" customWidth="1"/>
    <col min="1803" max="2046" width="9" style="10"/>
    <col min="2047" max="2047" width="4.125" style="10" customWidth="1"/>
    <col min="2048" max="2049" width="2.875" style="10" customWidth="1"/>
    <col min="2050" max="2050" width="28.75" style="10" customWidth="1"/>
    <col min="2051" max="2056" width="16" style="10" customWidth="1"/>
    <col min="2057" max="2057" width="37.125" style="10" customWidth="1"/>
    <col min="2058" max="2058" width="14.25" style="10" customWidth="1"/>
    <col min="2059" max="2302" width="9" style="10"/>
    <col min="2303" max="2303" width="4.125" style="10" customWidth="1"/>
    <col min="2304" max="2305" width="2.875" style="10" customWidth="1"/>
    <col min="2306" max="2306" width="28.75" style="10" customWidth="1"/>
    <col min="2307" max="2312" width="16" style="10" customWidth="1"/>
    <col min="2313" max="2313" width="37.125" style="10" customWidth="1"/>
    <col min="2314" max="2314" width="14.25" style="10" customWidth="1"/>
    <col min="2315" max="2558" width="9" style="10"/>
    <col min="2559" max="2559" width="4.125" style="10" customWidth="1"/>
    <col min="2560" max="2561" width="2.875" style="10" customWidth="1"/>
    <col min="2562" max="2562" width="28.75" style="10" customWidth="1"/>
    <col min="2563" max="2568" width="16" style="10" customWidth="1"/>
    <col min="2569" max="2569" width="37.125" style="10" customWidth="1"/>
    <col min="2570" max="2570" width="14.25" style="10" customWidth="1"/>
    <col min="2571" max="2814" width="9" style="10"/>
    <col min="2815" max="2815" width="4.125" style="10" customWidth="1"/>
    <col min="2816" max="2817" width="2.875" style="10" customWidth="1"/>
    <col min="2818" max="2818" width="28.75" style="10" customWidth="1"/>
    <col min="2819" max="2824" width="16" style="10" customWidth="1"/>
    <col min="2825" max="2825" width="37.125" style="10" customWidth="1"/>
    <col min="2826" max="2826" width="14.25" style="10" customWidth="1"/>
    <col min="2827" max="3070" width="9" style="10"/>
    <col min="3071" max="3071" width="4.125" style="10" customWidth="1"/>
    <col min="3072" max="3073" width="2.875" style="10" customWidth="1"/>
    <col min="3074" max="3074" width="28.75" style="10" customWidth="1"/>
    <col min="3075" max="3080" width="16" style="10" customWidth="1"/>
    <col min="3081" max="3081" width="37.125" style="10" customWidth="1"/>
    <col min="3082" max="3082" width="14.25" style="10" customWidth="1"/>
    <col min="3083" max="3326" width="9" style="10"/>
    <col min="3327" max="3327" width="4.125" style="10" customWidth="1"/>
    <col min="3328" max="3329" width="2.875" style="10" customWidth="1"/>
    <col min="3330" max="3330" width="28.75" style="10" customWidth="1"/>
    <col min="3331" max="3336" width="16" style="10" customWidth="1"/>
    <col min="3337" max="3337" width="37.125" style="10" customWidth="1"/>
    <col min="3338" max="3338" width="14.25" style="10" customWidth="1"/>
    <col min="3339" max="3582" width="9" style="10"/>
    <col min="3583" max="3583" width="4.125" style="10" customWidth="1"/>
    <col min="3584" max="3585" width="2.875" style="10" customWidth="1"/>
    <col min="3586" max="3586" width="28.75" style="10" customWidth="1"/>
    <col min="3587" max="3592" width="16" style="10" customWidth="1"/>
    <col min="3593" max="3593" width="37.125" style="10" customWidth="1"/>
    <col min="3594" max="3594" width="14.25" style="10" customWidth="1"/>
    <col min="3595" max="3838" width="9" style="10"/>
    <col min="3839" max="3839" width="4.125" style="10" customWidth="1"/>
    <col min="3840" max="3841" width="2.875" style="10" customWidth="1"/>
    <col min="3842" max="3842" width="28.75" style="10" customWidth="1"/>
    <col min="3843" max="3848" width="16" style="10" customWidth="1"/>
    <col min="3849" max="3849" width="37.125" style="10" customWidth="1"/>
    <col min="3850" max="3850" width="14.25" style="10" customWidth="1"/>
    <col min="3851" max="4094" width="9" style="10"/>
    <col min="4095" max="4095" width="4.125" style="10" customWidth="1"/>
    <col min="4096" max="4097" width="2.875" style="10" customWidth="1"/>
    <col min="4098" max="4098" width="28.75" style="10" customWidth="1"/>
    <col min="4099" max="4104" width="16" style="10" customWidth="1"/>
    <col min="4105" max="4105" width="37.125" style="10" customWidth="1"/>
    <col min="4106" max="4106" width="14.25" style="10" customWidth="1"/>
    <col min="4107" max="4350" width="9" style="10"/>
    <col min="4351" max="4351" width="4.125" style="10" customWidth="1"/>
    <col min="4352" max="4353" width="2.875" style="10" customWidth="1"/>
    <col min="4354" max="4354" width="28.75" style="10" customWidth="1"/>
    <col min="4355" max="4360" width="16" style="10" customWidth="1"/>
    <col min="4361" max="4361" width="37.125" style="10" customWidth="1"/>
    <col min="4362" max="4362" width="14.25" style="10" customWidth="1"/>
    <col min="4363" max="4606" width="9" style="10"/>
    <col min="4607" max="4607" width="4.125" style="10" customWidth="1"/>
    <col min="4608" max="4609" width="2.875" style="10" customWidth="1"/>
    <col min="4610" max="4610" width="28.75" style="10" customWidth="1"/>
    <col min="4611" max="4616" width="16" style="10" customWidth="1"/>
    <col min="4617" max="4617" width="37.125" style="10" customWidth="1"/>
    <col min="4618" max="4618" width="14.25" style="10" customWidth="1"/>
    <col min="4619" max="4862" width="9" style="10"/>
    <col min="4863" max="4863" width="4.125" style="10" customWidth="1"/>
    <col min="4864" max="4865" width="2.875" style="10" customWidth="1"/>
    <col min="4866" max="4866" width="28.75" style="10" customWidth="1"/>
    <col min="4867" max="4872" width="16" style="10" customWidth="1"/>
    <col min="4873" max="4873" width="37.125" style="10" customWidth="1"/>
    <col min="4874" max="4874" width="14.25" style="10" customWidth="1"/>
    <col min="4875" max="5118" width="9" style="10"/>
    <col min="5119" max="5119" width="4.125" style="10" customWidth="1"/>
    <col min="5120" max="5121" width="2.875" style="10" customWidth="1"/>
    <col min="5122" max="5122" width="28.75" style="10" customWidth="1"/>
    <col min="5123" max="5128" width="16" style="10" customWidth="1"/>
    <col min="5129" max="5129" width="37.125" style="10" customWidth="1"/>
    <col min="5130" max="5130" width="14.25" style="10" customWidth="1"/>
    <col min="5131" max="5374" width="9" style="10"/>
    <col min="5375" max="5375" width="4.125" style="10" customWidth="1"/>
    <col min="5376" max="5377" width="2.875" style="10" customWidth="1"/>
    <col min="5378" max="5378" width="28.75" style="10" customWidth="1"/>
    <col min="5379" max="5384" width="16" style="10" customWidth="1"/>
    <col min="5385" max="5385" width="37.125" style="10" customWidth="1"/>
    <col min="5386" max="5386" width="14.25" style="10" customWidth="1"/>
    <col min="5387" max="5630" width="9" style="10"/>
    <col min="5631" max="5631" width="4.125" style="10" customWidth="1"/>
    <col min="5632" max="5633" width="2.875" style="10" customWidth="1"/>
    <col min="5634" max="5634" width="28.75" style="10" customWidth="1"/>
    <col min="5635" max="5640" width="16" style="10" customWidth="1"/>
    <col min="5641" max="5641" width="37.125" style="10" customWidth="1"/>
    <col min="5642" max="5642" width="14.25" style="10" customWidth="1"/>
    <col min="5643" max="5886" width="9" style="10"/>
    <col min="5887" max="5887" width="4.125" style="10" customWidth="1"/>
    <col min="5888" max="5889" width="2.875" style="10" customWidth="1"/>
    <col min="5890" max="5890" width="28.75" style="10" customWidth="1"/>
    <col min="5891" max="5896" width="16" style="10" customWidth="1"/>
    <col min="5897" max="5897" width="37.125" style="10" customWidth="1"/>
    <col min="5898" max="5898" width="14.25" style="10" customWidth="1"/>
    <col min="5899" max="6142" width="9" style="10"/>
    <col min="6143" max="6143" width="4.125" style="10" customWidth="1"/>
    <col min="6144" max="6145" width="2.875" style="10" customWidth="1"/>
    <col min="6146" max="6146" width="28.75" style="10" customWidth="1"/>
    <col min="6147" max="6152" width="16" style="10" customWidth="1"/>
    <col min="6153" max="6153" width="37.125" style="10" customWidth="1"/>
    <col min="6154" max="6154" width="14.25" style="10" customWidth="1"/>
    <col min="6155" max="6398" width="9" style="10"/>
    <col min="6399" max="6399" width="4.125" style="10" customWidth="1"/>
    <col min="6400" max="6401" width="2.875" style="10" customWidth="1"/>
    <col min="6402" max="6402" width="28.75" style="10" customWidth="1"/>
    <col min="6403" max="6408" width="16" style="10" customWidth="1"/>
    <col min="6409" max="6409" width="37.125" style="10" customWidth="1"/>
    <col min="6410" max="6410" width="14.25" style="10" customWidth="1"/>
    <col min="6411" max="6654" width="9" style="10"/>
    <col min="6655" max="6655" width="4.125" style="10" customWidth="1"/>
    <col min="6656" max="6657" width="2.875" style="10" customWidth="1"/>
    <col min="6658" max="6658" width="28.75" style="10" customWidth="1"/>
    <col min="6659" max="6664" width="16" style="10" customWidth="1"/>
    <col min="6665" max="6665" width="37.125" style="10" customWidth="1"/>
    <col min="6666" max="6666" width="14.25" style="10" customWidth="1"/>
    <col min="6667" max="6910" width="9" style="10"/>
    <col min="6911" max="6911" width="4.125" style="10" customWidth="1"/>
    <col min="6912" max="6913" width="2.875" style="10" customWidth="1"/>
    <col min="6914" max="6914" width="28.75" style="10" customWidth="1"/>
    <col min="6915" max="6920" width="16" style="10" customWidth="1"/>
    <col min="6921" max="6921" width="37.125" style="10" customWidth="1"/>
    <col min="6922" max="6922" width="14.25" style="10" customWidth="1"/>
    <col min="6923" max="7166" width="9" style="10"/>
    <col min="7167" max="7167" width="4.125" style="10" customWidth="1"/>
    <col min="7168" max="7169" width="2.875" style="10" customWidth="1"/>
    <col min="7170" max="7170" width="28.75" style="10" customWidth="1"/>
    <col min="7171" max="7176" width="16" style="10" customWidth="1"/>
    <col min="7177" max="7177" width="37.125" style="10" customWidth="1"/>
    <col min="7178" max="7178" width="14.25" style="10" customWidth="1"/>
    <col min="7179" max="7422" width="9" style="10"/>
    <col min="7423" max="7423" width="4.125" style="10" customWidth="1"/>
    <col min="7424" max="7425" width="2.875" style="10" customWidth="1"/>
    <col min="7426" max="7426" width="28.75" style="10" customWidth="1"/>
    <col min="7427" max="7432" width="16" style="10" customWidth="1"/>
    <col min="7433" max="7433" width="37.125" style="10" customWidth="1"/>
    <col min="7434" max="7434" width="14.25" style="10" customWidth="1"/>
    <col min="7435" max="7678" width="9" style="10"/>
    <col min="7679" max="7679" width="4.125" style="10" customWidth="1"/>
    <col min="7680" max="7681" width="2.875" style="10" customWidth="1"/>
    <col min="7682" max="7682" width="28.75" style="10" customWidth="1"/>
    <col min="7683" max="7688" width="16" style="10" customWidth="1"/>
    <col min="7689" max="7689" width="37.125" style="10" customWidth="1"/>
    <col min="7690" max="7690" width="14.25" style="10" customWidth="1"/>
    <col min="7691" max="7934" width="9" style="10"/>
    <col min="7935" max="7935" width="4.125" style="10" customWidth="1"/>
    <col min="7936" max="7937" width="2.875" style="10" customWidth="1"/>
    <col min="7938" max="7938" width="28.75" style="10" customWidth="1"/>
    <col min="7939" max="7944" width="16" style="10" customWidth="1"/>
    <col min="7945" max="7945" width="37.125" style="10" customWidth="1"/>
    <col min="7946" max="7946" width="14.25" style="10" customWidth="1"/>
    <col min="7947" max="8190" width="9" style="10"/>
    <col min="8191" max="8191" width="4.125" style="10" customWidth="1"/>
    <col min="8192" max="8193" width="2.875" style="10" customWidth="1"/>
    <col min="8194" max="8194" width="28.75" style="10" customWidth="1"/>
    <col min="8195" max="8200" width="16" style="10" customWidth="1"/>
    <col min="8201" max="8201" width="37.125" style="10" customWidth="1"/>
    <col min="8202" max="8202" width="14.25" style="10" customWidth="1"/>
    <col min="8203" max="8446" width="9" style="10"/>
    <col min="8447" max="8447" width="4.125" style="10" customWidth="1"/>
    <col min="8448" max="8449" width="2.875" style="10" customWidth="1"/>
    <col min="8450" max="8450" width="28.75" style="10" customWidth="1"/>
    <col min="8451" max="8456" width="16" style="10" customWidth="1"/>
    <col min="8457" max="8457" width="37.125" style="10" customWidth="1"/>
    <col min="8458" max="8458" width="14.25" style="10" customWidth="1"/>
    <col min="8459" max="8702" width="9" style="10"/>
    <col min="8703" max="8703" width="4.125" style="10" customWidth="1"/>
    <col min="8704" max="8705" width="2.875" style="10" customWidth="1"/>
    <col min="8706" max="8706" width="28.75" style="10" customWidth="1"/>
    <col min="8707" max="8712" width="16" style="10" customWidth="1"/>
    <col min="8713" max="8713" width="37.125" style="10" customWidth="1"/>
    <col min="8714" max="8714" width="14.25" style="10" customWidth="1"/>
    <col min="8715" max="8958" width="9" style="10"/>
    <col min="8959" max="8959" width="4.125" style="10" customWidth="1"/>
    <col min="8960" max="8961" width="2.875" style="10" customWidth="1"/>
    <col min="8962" max="8962" width="28.75" style="10" customWidth="1"/>
    <col min="8963" max="8968" width="16" style="10" customWidth="1"/>
    <col min="8969" max="8969" width="37.125" style="10" customWidth="1"/>
    <col min="8970" max="8970" width="14.25" style="10" customWidth="1"/>
    <col min="8971" max="9214" width="9" style="10"/>
    <col min="9215" max="9215" width="4.125" style="10" customWidth="1"/>
    <col min="9216" max="9217" width="2.875" style="10" customWidth="1"/>
    <col min="9218" max="9218" width="28.75" style="10" customWidth="1"/>
    <col min="9219" max="9224" width="16" style="10" customWidth="1"/>
    <col min="9225" max="9225" width="37.125" style="10" customWidth="1"/>
    <col min="9226" max="9226" width="14.25" style="10" customWidth="1"/>
    <col min="9227" max="9470" width="9" style="10"/>
    <col min="9471" max="9471" width="4.125" style="10" customWidth="1"/>
    <col min="9472" max="9473" width="2.875" style="10" customWidth="1"/>
    <col min="9474" max="9474" width="28.75" style="10" customWidth="1"/>
    <col min="9475" max="9480" width="16" style="10" customWidth="1"/>
    <col min="9481" max="9481" width="37.125" style="10" customWidth="1"/>
    <col min="9482" max="9482" width="14.25" style="10" customWidth="1"/>
    <col min="9483" max="9726" width="9" style="10"/>
    <col min="9727" max="9727" width="4.125" style="10" customWidth="1"/>
    <col min="9728" max="9729" width="2.875" style="10" customWidth="1"/>
    <col min="9730" max="9730" width="28.75" style="10" customWidth="1"/>
    <col min="9731" max="9736" width="16" style="10" customWidth="1"/>
    <col min="9737" max="9737" width="37.125" style="10" customWidth="1"/>
    <col min="9738" max="9738" width="14.25" style="10" customWidth="1"/>
    <col min="9739" max="9982" width="9" style="10"/>
    <col min="9983" max="9983" width="4.125" style="10" customWidth="1"/>
    <col min="9984" max="9985" width="2.875" style="10" customWidth="1"/>
    <col min="9986" max="9986" width="28.75" style="10" customWidth="1"/>
    <col min="9987" max="9992" width="16" style="10" customWidth="1"/>
    <col min="9993" max="9993" width="37.125" style="10" customWidth="1"/>
    <col min="9994" max="9994" width="14.25" style="10" customWidth="1"/>
    <col min="9995" max="10238" width="9" style="10"/>
    <col min="10239" max="10239" width="4.125" style="10" customWidth="1"/>
    <col min="10240" max="10241" width="2.875" style="10" customWidth="1"/>
    <col min="10242" max="10242" width="28.75" style="10" customWidth="1"/>
    <col min="10243" max="10248" width="16" style="10" customWidth="1"/>
    <col min="10249" max="10249" width="37.125" style="10" customWidth="1"/>
    <col min="10250" max="10250" width="14.25" style="10" customWidth="1"/>
    <col min="10251" max="10494" width="9" style="10"/>
    <col min="10495" max="10495" width="4.125" style="10" customWidth="1"/>
    <col min="10496" max="10497" width="2.875" style="10" customWidth="1"/>
    <col min="10498" max="10498" width="28.75" style="10" customWidth="1"/>
    <col min="10499" max="10504" width="16" style="10" customWidth="1"/>
    <col min="10505" max="10505" width="37.125" style="10" customWidth="1"/>
    <col min="10506" max="10506" width="14.25" style="10" customWidth="1"/>
    <col min="10507" max="10750" width="9" style="10"/>
    <col min="10751" max="10751" width="4.125" style="10" customWidth="1"/>
    <col min="10752" max="10753" width="2.875" style="10" customWidth="1"/>
    <col min="10754" max="10754" width="28.75" style="10" customWidth="1"/>
    <col min="10755" max="10760" width="16" style="10" customWidth="1"/>
    <col min="10761" max="10761" width="37.125" style="10" customWidth="1"/>
    <col min="10762" max="10762" width="14.25" style="10" customWidth="1"/>
    <col min="10763" max="11006" width="9" style="10"/>
    <col min="11007" max="11007" width="4.125" style="10" customWidth="1"/>
    <col min="11008" max="11009" width="2.875" style="10" customWidth="1"/>
    <col min="11010" max="11010" width="28.75" style="10" customWidth="1"/>
    <col min="11011" max="11016" width="16" style="10" customWidth="1"/>
    <col min="11017" max="11017" width="37.125" style="10" customWidth="1"/>
    <col min="11018" max="11018" width="14.25" style="10" customWidth="1"/>
    <col min="11019" max="11262" width="9" style="10"/>
    <col min="11263" max="11263" width="4.125" style="10" customWidth="1"/>
    <col min="11264" max="11265" width="2.875" style="10" customWidth="1"/>
    <col min="11266" max="11266" width="28.75" style="10" customWidth="1"/>
    <col min="11267" max="11272" width="16" style="10" customWidth="1"/>
    <col min="11273" max="11273" width="37.125" style="10" customWidth="1"/>
    <col min="11274" max="11274" width="14.25" style="10" customWidth="1"/>
    <col min="11275" max="11518" width="9" style="10"/>
    <col min="11519" max="11519" width="4.125" style="10" customWidth="1"/>
    <col min="11520" max="11521" width="2.875" style="10" customWidth="1"/>
    <col min="11522" max="11522" width="28.75" style="10" customWidth="1"/>
    <col min="11523" max="11528" width="16" style="10" customWidth="1"/>
    <col min="11529" max="11529" width="37.125" style="10" customWidth="1"/>
    <col min="11530" max="11530" width="14.25" style="10" customWidth="1"/>
    <col min="11531" max="11774" width="9" style="10"/>
    <col min="11775" max="11775" width="4.125" style="10" customWidth="1"/>
    <col min="11776" max="11777" width="2.875" style="10" customWidth="1"/>
    <col min="11778" max="11778" width="28.75" style="10" customWidth="1"/>
    <col min="11779" max="11784" width="16" style="10" customWidth="1"/>
    <col min="11785" max="11785" width="37.125" style="10" customWidth="1"/>
    <col min="11786" max="11786" width="14.25" style="10" customWidth="1"/>
    <col min="11787" max="12030" width="9" style="10"/>
    <col min="12031" max="12031" width="4.125" style="10" customWidth="1"/>
    <col min="12032" max="12033" width="2.875" style="10" customWidth="1"/>
    <col min="12034" max="12034" width="28.75" style="10" customWidth="1"/>
    <col min="12035" max="12040" width="16" style="10" customWidth="1"/>
    <col min="12041" max="12041" width="37.125" style="10" customWidth="1"/>
    <col min="12042" max="12042" width="14.25" style="10" customWidth="1"/>
    <col min="12043" max="12286" width="9" style="10"/>
    <col min="12287" max="12287" width="4.125" style="10" customWidth="1"/>
    <col min="12288" max="12289" width="2.875" style="10" customWidth="1"/>
    <col min="12290" max="12290" width="28.75" style="10" customWidth="1"/>
    <col min="12291" max="12296" width="16" style="10" customWidth="1"/>
    <col min="12297" max="12297" width="37.125" style="10" customWidth="1"/>
    <col min="12298" max="12298" width="14.25" style="10" customWidth="1"/>
    <col min="12299" max="12542" width="9" style="10"/>
    <col min="12543" max="12543" width="4.125" style="10" customWidth="1"/>
    <col min="12544" max="12545" width="2.875" style="10" customWidth="1"/>
    <col min="12546" max="12546" width="28.75" style="10" customWidth="1"/>
    <col min="12547" max="12552" width="16" style="10" customWidth="1"/>
    <col min="12553" max="12553" width="37.125" style="10" customWidth="1"/>
    <col min="12554" max="12554" width="14.25" style="10" customWidth="1"/>
    <col min="12555" max="12798" width="9" style="10"/>
    <col min="12799" max="12799" width="4.125" style="10" customWidth="1"/>
    <col min="12800" max="12801" width="2.875" style="10" customWidth="1"/>
    <col min="12802" max="12802" width="28.75" style="10" customWidth="1"/>
    <col min="12803" max="12808" width="16" style="10" customWidth="1"/>
    <col min="12809" max="12809" width="37.125" style="10" customWidth="1"/>
    <col min="12810" max="12810" width="14.25" style="10" customWidth="1"/>
    <col min="12811" max="13054" width="9" style="10"/>
    <col min="13055" max="13055" width="4.125" style="10" customWidth="1"/>
    <col min="13056" max="13057" width="2.875" style="10" customWidth="1"/>
    <col min="13058" max="13058" width="28.75" style="10" customWidth="1"/>
    <col min="13059" max="13064" width="16" style="10" customWidth="1"/>
    <col min="13065" max="13065" width="37.125" style="10" customWidth="1"/>
    <col min="13066" max="13066" width="14.25" style="10" customWidth="1"/>
    <col min="13067" max="13310" width="9" style="10"/>
    <col min="13311" max="13311" width="4.125" style="10" customWidth="1"/>
    <col min="13312" max="13313" width="2.875" style="10" customWidth="1"/>
    <col min="13314" max="13314" width="28.75" style="10" customWidth="1"/>
    <col min="13315" max="13320" width="16" style="10" customWidth="1"/>
    <col min="13321" max="13321" width="37.125" style="10" customWidth="1"/>
    <col min="13322" max="13322" width="14.25" style="10" customWidth="1"/>
    <col min="13323" max="13566" width="9" style="10"/>
    <col min="13567" max="13567" width="4.125" style="10" customWidth="1"/>
    <col min="13568" max="13569" width="2.875" style="10" customWidth="1"/>
    <col min="13570" max="13570" width="28.75" style="10" customWidth="1"/>
    <col min="13571" max="13576" width="16" style="10" customWidth="1"/>
    <col min="13577" max="13577" width="37.125" style="10" customWidth="1"/>
    <col min="13578" max="13578" width="14.25" style="10" customWidth="1"/>
    <col min="13579" max="13822" width="9" style="10"/>
    <col min="13823" max="13823" width="4.125" style="10" customWidth="1"/>
    <col min="13824" max="13825" width="2.875" style="10" customWidth="1"/>
    <col min="13826" max="13826" width="28.75" style="10" customWidth="1"/>
    <col min="13827" max="13832" width="16" style="10" customWidth="1"/>
    <col min="13833" max="13833" width="37.125" style="10" customWidth="1"/>
    <col min="13834" max="13834" width="14.25" style="10" customWidth="1"/>
    <col min="13835" max="14078" width="9" style="10"/>
    <col min="14079" max="14079" width="4.125" style="10" customWidth="1"/>
    <col min="14080" max="14081" width="2.875" style="10" customWidth="1"/>
    <col min="14082" max="14082" width="28.75" style="10" customWidth="1"/>
    <col min="14083" max="14088" width="16" style="10" customWidth="1"/>
    <col min="14089" max="14089" width="37.125" style="10" customWidth="1"/>
    <col min="14090" max="14090" width="14.25" style="10" customWidth="1"/>
    <col min="14091" max="14334" width="9" style="10"/>
    <col min="14335" max="14335" width="4.125" style="10" customWidth="1"/>
    <col min="14336" max="14337" width="2.875" style="10" customWidth="1"/>
    <col min="14338" max="14338" width="28.75" style="10" customWidth="1"/>
    <col min="14339" max="14344" width="16" style="10" customWidth="1"/>
    <col min="14345" max="14345" width="37.125" style="10" customWidth="1"/>
    <col min="14346" max="14346" width="14.25" style="10" customWidth="1"/>
    <col min="14347" max="14590" width="9" style="10"/>
    <col min="14591" max="14591" width="4.125" style="10" customWidth="1"/>
    <col min="14592" max="14593" width="2.875" style="10" customWidth="1"/>
    <col min="14594" max="14594" width="28.75" style="10" customWidth="1"/>
    <col min="14595" max="14600" width="16" style="10" customWidth="1"/>
    <col min="14601" max="14601" width="37.125" style="10" customWidth="1"/>
    <col min="14602" max="14602" width="14.25" style="10" customWidth="1"/>
    <col min="14603" max="14846" width="9" style="10"/>
    <col min="14847" max="14847" width="4.125" style="10" customWidth="1"/>
    <col min="14848" max="14849" width="2.875" style="10" customWidth="1"/>
    <col min="14850" max="14850" width="28.75" style="10" customWidth="1"/>
    <col min="14851" max="14856" width="16" style="10" customWidth="1"/>
    <col min="14857" max="14857" width="37.125" style="10" customWidth="1"/>
    <col min="14858" max="14858" width="14.25" style="10" customWidth="1"/>
    <col min="14859" max="15102" width="9" style="10"/>
    <col min="15103" max="15103" width="4.125" style="10" customWidth="1"/>
    <col min="15104" max="15105" width="2.875" style="10" customWidth="1"/>
    <col min="15106" max="15106" width="28.75" style="10" customWidth="1"/>
    <col min="15107" max="15112" width="16" style="10" customWidth="1"/>
    <col min="15113" max="15113" width="37.125" style="10" customWidth="1"/>
    <col min="15114" max="15114" width="14.25" style="10" customWidth="1"/>
    <col min="15115" max="15358" width="9" style="10"/>
    <col min="15359" max="15359" width="4.125" style="10" customWidth="1"/>
    <col min="15360" max="15361" width="2.875" style="10" customWidth="1"/>
    <col min="15362" max="15362" width="28.75" style="10" customWidth="1"/>
    <col min="15363" max="15368" width="16" style="10" customWidth="1"/>
    <col min="15369" max="15369" width="37.125" style="10" customWidth="1"/>
    <col min="15370" max="15370" width="14.25" style="10" customWidth="1"/>
    <col min="15371" max="15614" width="9" style="10"/>
    <col min="15615" max="15615" width="4.125" style="10" customWidth="1"/>
    <col min="15616" max="15617" width="2.875" style="10" customWidth="1"/>
    <col min="15618" max="15618" width="28.75" style="10" customWidth="1"/>
    <col min="15619" max="15624" width="16" style="10" customWidth="1"/>
    <col min="15625" max="15625" width="37.125" style="10" customWidth="1"/>
    <col min="15626" max="15626" width="14.25" style="10" customWidth="1"/>
    <col min="15627" max="15870" width="9" style="10"/>
    <col min="15871" max="15871" width="4.125" style="10" customWidth="1"/>
    <col min="15872" max="15873" width="2.875" style="10" customWidth="1"/>
    <col min="15874" max="15874" width="28.75" style="10" customWidth="1"/>
    <col min="15875" max="15880" width="16" style="10" customWidth="1"/>
    <col min="15881" max="15881" width="37.125" style="10" customWidth="1"/>
    <col min="15882" max="15882" width="14.25" style="10" customWidth="1"/>
    <col min="15883" max="16126" width="9" style="10"/>
    <col min="16127" max="16127" width="4.125" style="10" customWidth="1"/>
    <col min="16128" max="16129" width="2.875" style="10" customWidth="1"/>
    <col min="16130" max="16130" width="28.75" style="10" customWidth="1"/>
    <col min="16131" max="16136" width="16" style="10" customWidth="1"/>
    <col min="16137" max="16137" width="37.125" style="10" customWidth="1"/>
    <col min="16138" max="16138" width="14.25" style="10" customWidth="1"/>
    <col min="16139" max="16384" width="9" style="10"/>
  </cols>
  <sheetData>
    <row r="1" spans="1:10" ht="38.25" customHeight="1" x14ac:dyDescent="0.15">
      <c r="A1" s="231" t="s">
        <v>74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143"/>
      <c r="F2" s="26"/>
      <c r="G2" s="26"/>
      <c r="H2" s="143"/>
      <c r="I2" s="143"/>
      <c r="J2" s="27" t="s">
        <v>37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24</v>
      </c>
      <c r="G3" s="247" t="s">
        <v>44</v>
      </c>
      <c r="H3" s="248"/>
      <c r="I3" s="249"/>
      <c r="J3" s="253" t="s">
        <v>26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92" t="s">
        <v>25</v>
      </c>
      <c r="H4" s="57" t="s">
        <v>36</v>
      </c>
      <c r="I4" s="90"/>
      <c r="J4" s="254"/>
    </row>
    <row r="5" spans="1:10" ht="22.5" customHeight="1" x14ac:dyDescent="0.15">
      <c r="A5" s="255" t="s">
        <v>41</v>
      </c>
      <c r="B5" s="200" t="s">
        <v>0</v>
      </c>
      <c r="C5" s="201"/>
      <c r="D5" s="202"/>
      <c r="E5" s="96">
        <f>F5+I5+J5</f>
        <v>0</v>
      </c>
      <c r="F5" s="85">
        <f>SUM(F6:F10)</f>
        <v>0</v>
      </c>
      <c r="G5" s="44">
        <f>G6+G8+G10</f>
        <v>0</v>
      </c>
      <c r="H5" s="28">
        <f>H6+H8+H10</f>
        <v>0</v>
      </c>
      <c r="I5" s="91">
        <f>SUM(I6:I10)</f>
        <v>0</v>
      </c>
      <c r="J5" s="46">
        <f>SUM(J6:J8)</f>
        <v>0</v>
      </c>
    </row>
    <row r="6" spans="1:10" ht="22.5" customHeight="1" x14ac:dyDescent="0.15">
      <c r="A6" s="256"/>
      <c r="B6" s="213"/>
      <c r="C6" s="207" t="s">
        <v>51</v>
      </c>
      <c r="D6" s="208"/>
      <c r="E6" s="258"/>
      <c r="F6" s="250">
        <f>ROUNDDOWN(E6*0.1,0)</f>
        <v>0</v>
      </c>
      <c r="G6" s="51">
        <f>ROUNDDOWN(I6*G7,0)</f>
        <v>0</v>
      </c>
      <c r="H6" s="39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hidden="1" customHeight="1" x14ac:dyDescent="0.15">
      <c r="A7" s="256"/>
      <c r="B7" s="214"/>
      <c r="C7" s="209"/>
      <c r="D7" s="210"/>
      <c r="E7" s="259"/>
      <c r="F7" s="251"/>
      <c r="G7" s="52">
        <v>0.88</v>
      </c>
      <c r="H7" s="29">
        <v>0.12</v>
      </c>
      <c r="I7" s="233"/>
      <c r="J7" s="235"/>
    </row>
    <row r="8" spans="1:10" ht="22.5" customHeight="1" x14ac:dyDescent="0.15">
      <c r="A8" s="256"/>
      <c r="B8" s="214"/>
      <c r="C8" s="207" t="s">
        <v>52</v>
      </c>
      <c r="D8" s="208"/>
      <c r="E8" s="258"/>
      <c r="F8" s="250">
        <f>ROUNDDOWN(E8*0.1,0)</f>
        <v>0</v>
      </c>
      <c r="G8" s="51">
        <f>ROUNDDOWN(I8*G9,0)</f>
        <v>0</v>
      </c>
      <c r="H8" s="39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hidden="1" customHeight="1" x14ac:dyDescent="0.15">
      <c r="A9" s="256"/>
      <c r="B9" s="214"/>
      <c r="C9" s="209"/>
      <c r="D9" s="210"/>
      <c r="E9" s="259"/>
      <c r="F9" s="251"/>
      <c r="G9" s="52">
        <v>0.88</v>
      </c>
      <c r="H9" s="29">
        <v>0.12</v>
      </c>
      <c r="I9" s="233"/>
      <c r="J9" s="235"/>
    </row>
    <row r="10" spans="1:10" ht="22.5" customHeight="1" thickBot="1" x14ac:dyDescent="0.2">
      <c r="A10" s="256"/>
      <c r="B10" s="214"/>
      <c r="C10" s="207" t="s">
        <v>53</v>
      </c>
      <c r="D10" s="208"/>
      <c r="E10" s="258"/>
      <c r="F10" s="250">
        <f>ROUNDDOWN(E10*0.1,0)</f>
        <v>0</v>
      </c>
      <c r="G10" s="51">
        <f>ROUNDDOWN(I10*G11,0)</f>
        <v>0</v>
      </c>
      <c r="H10" s="116">
        <f>ROUNDUP(I10*H11,0)</f>
        <v>0</v>
      </c>
      <c r="I10" s="232">
        <f>ROUNDUP(E10*0.9,0)</f>
        <v>0</v>
      </c>
      <c r="J10" s="263"/>
    </row>
    <row r="11" spans="1:10" ht="13.5" hidden="1" customHeight="1" thickBot="1" x14ac:dyDescent="0.2">
      <c r="A11" s="256"/>
      <c r="B11" s="227"/>
      <c r="C11" s="211"/>
      <c r="D11" s="212"/>
      <c r="E11" s="260"/>
      <c r="F11" s="261"/>
      <c r="G11" s="53">
        <v>0.88</v>
      </c>
      <c r="H11" s="47">
        <v>0.12</v>
      </c>
      <c r="I11" s="262"/>
      <c r="J11" s="264"/>
    </row>
    <row r="12" spans="1:10" ht="22.5" customHeight="1" thickTop="1" x14ac:dyDescent="0.15">
      <c r="A12" s="256"/>
      <c r="B12" s="220" t="s">
        <v>71</v>
      </c>
      <c r="C12" s="221"/>
      <c r="D12" s="222"/>
      <c r="E12" s="106">
        <f t="shared" ref="E12:E17" si="0">F12+I12+J12</f>
        <v>0</v>
      </c>
      <c r="F12" s="115">
        <f>F13+F14+F15</f>
        <v>0</v>
      </c>
      <c r="G12" s="152">
        <f>G13+G14+G15</f>
        <v>0</v>
      </c>
      <c r="H12" s="132">
        <f>H13+H14+H15</f>
        <v>0</v>
      </c>
      <c r="I12" s="117">
        <f>I13+I14+I15</f>
        <v>0</v>
      </c>
      <c r="J12" s="118">
        <f>J13+J14+J15</f>
        <v>0</v>
      </c>
    </row>
    <row r="13" spans="1:10" ht="22.5" customHeight="1" x14ac:dyDescent="0.15">
      <c r="A13" s="256"/>
      <c r="B13" s="213"/>
      <c r="C13" s="228" t="s">
        <v>72</v>
      </c>
      <c r="D13" s="229"/>
      <c r="E13" s="306">
        <f t="shared" si="0"/>
        <v>0</v>
      </c>
      <c r="F13" s="150"/>
      <c r="G13" s="151"/>
      <c r="H13" s="30"/>
      <c r="I13" s="87">
        <f>G13</f>
        <v>0</v>
      </c>
      <c r="J13" s="65"/>
    </row>
    <row r="14" spans="1:10" ht="22.5" customHeight="1" x14ac:dyDescent="0.15">
      <c r="A14" s="256"/>
      <c r="B14" s="214"/>
      <c r="C14" s="276" t="s">
        <v>78</v>
      </c>
      <c r="D14" s="229"/>
      <c r="E14" s="306">
        <f t="shared" si="0"/>
        <v>0</v>
      </c>
      <c r="F14" s="100"/>
      <c r="G14" s="151"/>
      <c r="H14" s="30"/>
      <c r="I14" s="87">
        <f>G14</f>
        <v>0</v>
      </c>
      <c r="J14" s="54"/>
    </row>
    <row r="15" spans="1:10" ht="22.5" customHeight="1" thickBot="1" x14ac:dyDescent="0.2">
      <c r="A15" s="256"/>
      <c r="B15" s="227"/>
      <c r="C15" s="230" t="s">
        <v>73</v>
      </c>
      <c r="D15" s="212"/>
      <c r="E15" s="307">
        <f t="shared" si="0"/>
        <v>0</v>
      </c>
      <c r="F15" s="109"/>
      <c r="G15" s="308"/>
      <c r="H15" s="309"/>
      <c r="I15" s="149">
        <f>H15+G15</f>
        <v>0</v>
      </c>
      <c r="J15" s="310"/>
    </row>
    <row r="16" spans="1:10" s="12" customFormat="1" ht="22.5" customHeight="1" thickTop="1" x14ac:dyDescent="0.15">
      <c r="A16" s="256"/>
      <c r="B16" s="220" t="s">
        <v>64</v>
      </c>
      <c r="C16" s="221"/>
      <c r="D16" s="222"/>
      <c r="E16" s="106">
        <f t="shared" si="0"/>
        <v>0</v>
      </c>
      <c r="F16" s="115">
        <f>F17+F21+F22+F23</f>
        <v>0</v>
      </c>
      <c r="G16" s="114">
        <f>G17+G21+G22+G23</f>
        <v>0</v>
      </c>
      <c r="H16" s="45"/>
      <c r="I16" s="117">
        <f>I17+I21+I22+I23</f>
        <v>0</v>
      </c>
      <c r="J16" s="118">
        <f>J17+J21+J22+J23</f>
        <v>0</v>
      </c>
    </row>
    <row r="17" spans="1:13" ht="22.5" customHeight="1" x14ac:dyDescent="0.15">
      <c r="A17" s="256"/>
      <c r="B17" s="223"/>
      <c r="C17" s="191" t="s">
        <v>27</v>
      </c>
      <c r="D17" s="192"/>
      <c r="E17" s="94">
        <f t="shared" si="0"/>
        <v>0</v>
      </c>
      <c r="F17" s="101">
        <f>SUM(F18:F20)</f>
        <v>0</v>
      </c>
      <c r="G17" s="31">
        <f>SUM(G18:G20)</f>
        <v>0</v>
      </c>
      <c r="H17" s="30"/>
      <c r="I17" s="87">
        <f>SUM(I18:I20)</f>
        <v>0</v>
      </c>
      <c r="J17" s="40">
        <f>SUM(J18:J20)</f>
        <v>0</v>
      </c>
    </row>
    <row r="18" spans="1:13" ht="22.5" customHeight="1" x14ac:dyDescent="0.15">
      <c r="A18" s="256"/>
      <c r="B18" s="223"/>
      <c r="C18" s="188"/>
      <c r="D18" s="141" t="s">
        <v>28</v>
      </c>
      <c r="E18" s="94">
        <f t="shared" ref="E18:E29" si="1">F18+I18+J18</f>
        <v>0</v>
      </c>
      <c r="F18" s="100"/>
      <c r="G18" s="66"/>
      <c r="H18" s="30"/>
      <c r="I18" s="142">
        <f t="shared" ref="I18:I23" si="2">G18+H18</f>
        <v>0</v>
      </c>
      <c r="J18" s="65"/>
    </row>
    <row r="19" spans="1:13" ht="22.5" customHeight="1" x14ac:dyDescent="0.15">
      <c r="A19" s="256"/>
      <c r="B19" s="223"/>
      <c r="C19" s="189"/>
      <c r="D19" s="141" t="s">
        <v>29</v>
      </c>
      <c r="E19" s="94">
        <f t="shared" si="1"/>
        <v>0</v>
      </c>
      <c r="F19" s="99"/>
      <c r="G19" s="66"/>
      <c r="H19" s="30"/>
      <c r="I19" s="142">
        <f t="shared" si="2"/>
        <v>0</v>
      </c>
      <c r="J19" s="54"/>
    </row>
    <row r="20" spans="1:13" ht="22.5" customHeight="1" x14ac:dyDescent="0.15">
      <c r="A20" s="256"/>
      <c r="B20" s="223"/>
      <c r="C20" s="190"/>
      <c r="D20" s="141" t="s">
        <v>30</v>
      </c>
      <c r="E20" s="94">
        <f t="shared" si="1"/>
        <v>0</v>
      </c>
      <c r="F20" s="100"/>
      <c r="G20" s="66"/>
      <c r="H20" s="30"/>
      <c r="I20" s="142">
        <f t="shared" si="2"/>
        <v>0</v>
      </c>
      <c r="J20" s="65"/>
    </row>
    <row r="21" spans="1:13" ht="22.5" customHeight="1" x14ac:dyDescent="0.15">
      <c r="A21" s="256"/>
      <c r="B21" s="223"/>
      <c r="C21" s="191" t="s">
        <v>31</v>
      </c>
      <c r="D21" s="192"/>
      <c r="E21" s="94">
        <f t="shared" si="1"/>
        <v>0</v>
      </c>
      <c r="F21" s="100"/>
      <c r="G21" s="66"/>
      <c r="H21" s="30"/>
      <c r="I21" s="142">
        <f t="shared" si="2"/>
        <v>0</v>
      </c>
      <c r="J21" s="65"/>
    </row>
    <row r="22" spans="1:13" ht="22.5" customHeight="1" x14ac:dyDescent="0.15">
      <c r="A22" s="256"/>
      <c r="B22" s="223"/>
      <c r="C22" s="191" t="s">
        <v>32</v>
      </c>
      <c r="D22" s="192"/>
      <c r="E22" s="94">
        <f t="shared" si="1"/>
        <v>0</v>
      </c>
      <c r="F22" s="146"/>
      <c r="G22" s="128"/>
      <c r="H22" s="129"/>
      <c r="I22" s="142">
        <f t="shared" si="2"/>
        <v>0</v>
      </c>
      <c r="J22" s="65"/>
    </row>
    <row r="23" spans="1:13" ht="22.5" customHeight="1" thickBot="1" x14ac:dyDescent="0.2">
      <c r="A23" s="256"/>
      <c r="B23" s="224"/>
      <c r="C23" s="225" t="s">
        <v>60</v>
      </c>
      <c r="D23" s="226"/>
      <c r="E23" s="107">
        <f t="shared" si="1"/>
        <v>0</v>
      </c>
      <c r="F23" s="102"/>
      <c r="G23" s="130"/>
      <c r="H23" s="129"/>
      <c r="I23" s="88">
        <f t="shared" si="2"/>
        <v>0</v>
      </c>
      <c r="J23" s="153"/>
      <c r="K23" s="136"/>
    </row>
    <row r="24" spans="1:13" s="12" customFormat="1" ht="22.5" customHeight="1" thickTop="1" x14ac:dyDescent="0.15">
      <c r="A24" s="256"/>
      <c r="B24" s="201" t="s">
        <v>63</v>
      </c>
      <c r="C24" s="201"/>
      <c r="D24" s="202"/>
      <c r="E24" s="96">
        <f>F24+I24+J24</f>
        <v>0</v>
      </c>
      <c r="F24" s="103">
        <f>SUM(F25:F45)</f>
        <v>0</v>
      </c>
      <c r="G24" s="49">
        <f>G25+G29+G30+G32+G34+G36+G37+G39+G40+G41+G43+G44+G27+G45</f>
        <v>0</v>
      </c>
      <c r="H24" s="132">
        <f>H25+H29+H30+H32+H34+H36+H37+H39+H40+H41+H43+H44+H27+H45</f>
        <v>0</v>
      </c>
      <c r="I24" s="89">
        <f>SUM(I25:I45)</f>
        <v>0</v>
      </c>
      <c r="J24" s="56">
        <f>SUM(J25:J45)</f>
        <v>0</v>
      </c>
    </row>
    <row r="25" spans="1:13" ht="22.5" customHeight="1" x14ac:dyDescent="0.15">
      <c r="A25" s="256"/>
      <c r="B25" s="213"/>
      <c r="C25" s="207" t="s">
        <v>56</v>
      </c>
      <c r="D25" s="208"/>
      <c r="E25" s="265">
        <f>F25+I25+J25</f>
        <v>0</v>
      </c>
      <c r="F25" s="269"/>
      <c r="G25" s="51">
        <f>ROUNDDOWN(I25*G26,0)</f>
        <v>0</v>
      </c>
      <c r="H25" s="39">
        <f>ROUNDUP(I25*H26,0)</f>
        <v>0</v>
      </c>
      <c r="I25" s="274"/>
      <c r="J25" s="263"/>
    </row>
    <row r="26" spans="1:13" ht="14.25" hidden="1" customHeight="1" x14ac:dyDescent="0.15">
      <c r="A26" s="256"/>
      <c r="B26" s="214"/>
      <c r="C26" s="209"/>
      <c r="D26" s="210"/>
      <c r="E26" s="266"/>
      <c r="F26" s="270"/>
      <c r="G26" s="52">
        <v>0.46</v>
      </c>
      <c r="H26" s="29">
        <v>0.54</v>
      </c>
      <c r="I26" s="275"/>
      <c r="J26" s="271"/>
    </row>
    <row r="27" spans="1:13" ht="22.5" customHeight="1" x14ac:dyDescent="0.15">
      <c r="A27" s="256"/>
      <c r="B27" s="214"/>
      <c r="C27" s="193" t="s">
        <v>57</v>
      </c>
      <c r="D27" s="194"/>
      <c r="E27" s="265">
        <f>F27+I27+J27</f>
        <v>0</v>
      </c>
      <c r="F27" s="269"/>
      <c r="G27" s="51">
        <f>ROUNDDOWN(I27*G28,0)</f>
        <v>0</v>
      </c>
      <c r="H27" s="39">
        <f>ROUNDUP(I27*H28,0)</f>
        <v>0</v>
      </c>
      <c r="I27" s="274"/>
      <c r="J27" s="299"/>
    </row>
    <row r="28" spans="1:13" ht="14.25" hidden="1" customHeight="1" x14ac:dyDescent="0.15">
      <c r="A28" s="256"/>
      <c r="B28" s="214"/>
      <c r="C28" s="195"/>
      <c r="D28" s="196"/>
      <c r="E28" s="266"/>
      <c r="F28" s="270"/>
      <c r="G28" s="52">
        <v>0.56000000000000005</v>
      </c>
      <c r="H28" s="29">
        <v>0.44</v>
      </c>
      <c r="I28" s="275"/>
      <c r="J28" s="300"/>
    </row>
    <row r="29" spans="1:13" ht="22.5" customHeight="1" x14ac:dyDescent="0.15">
      <c r="A29" s="256"/>
      <c r="B29" s="214"/>
      <c r="C29" s="272" t="s">
        <v>4</v>
      </c>
      <c r="D29" s="273"/>
      <c r="E29" s="94">
        <f t="shared" si="1"/>
        <v>0</v>
      </c>
      <c r="F29" s="99"/>
      <c r="G29" s="34">
        <f>I29</f>
        <v>0</v>
      </c>
      <c r="H29" s="30"/>
      <c r="I29" s="80"/>
      <c r="J29" s="54"/>
    </row>
    <row r="30" spans="1:13" ht="22.5" customHeight="1" x14ac:dyDescent="0.15">
      <c r="A30" s="256"/>
      <c r="B30" s="214"/>
      <c r="C30" s="193" t="s">
        <v>9</v>
      </c>
      <c r="D30" s="194"/>
      <c r="E30" s="267">
        <f>F30+I30+J30</f>
        <v>0</v>
      </c>
      <c r="F30" s="99"/>
      <c r="G30" s="51">
        <f>ROUNDDOWN(I30*G31,0)</f>
        <v>0</v>
      </c>
      <c r="H30" s="39">
        <f>ROUNDUP(I30*H31,0)</f>
        <v>0</v>
      </c>
      <c r="I30" s="274"/>
      <c r="J30" s="263"/>
    </row>
    <row r="31" spans="1:13" ht="14.25" hidden="1" customHeight="1" x14ac:dyDescent="0.15">
      <c r="A31" s="256"/>
      <c r="B31" s="214"/>
      <c r="C31" s="205"/>
      <c r="D31" s="206"/>
      <c r="E31" s="268"/>
      <c r="F31" s="99"/>
      <c r="G31" s="52">
        <v>0.88</v>
      </c>
      <c r="H31" s="29">
        <v>0.12</v>
      </c>
      <c r="I31" s="275"/>
      <c r="J31" s="271"/>
    </row>
    <row r="32" spans="1:13" ht="22.5" customHeight="1" x14ac:dyDescent="0.15">
      <c r="A32" s="256"/>
      <c r="B32" s="214"/>
      <c r="C32" s="193" t="s">
        <v>5</v>
      </c>
      <c r="D32" s="194"/>
      <c r="E32" s="267">
        <f>F32+I32+J32</f>
        <v>0</v>
      </c>
      <c r="F32" s="99"/>
      <c r="G32" s="51">
        <f>ROUNDDOWN(I32*G33,0)</f>
        <v>0</v>
      </c>
      <c r="H32" s="39">
        <f>ROUNDUP(I32*H33,0)</f>
        <v>0</v>
      </c>
      <c r="I32" s="274"/>
      <c r="J32" s="263"/>
      <c r="K32" s="123"/>
      <c r="L32" s="123"/>
      <c r="M32" s="123"/>
    </row>
    <row r="33" spans="1:10" ht="14.25" hidden="1" customHeight="1" x14ac:dyDescent="0.15">
      <c r="A33" s="256"/>
      <c r="B33" s="214"/>
      <c r="C33" s="205"/>
      <c r="D33" s="206"/>
      <c r="E33" s="268"/>
      <c r="F33" s="99"/>
      <c r="G33" s="52">
        <v>0.88</v>
      </c>
      <c r="H33" s="29">
        <v>0.12</v>
      </c>
      <c r="I33" s="275"/>
      <c r="J33" s="271"/>
    </row>
    <row r="34" spans="1:10" ht="22.5" customHeight="1" x14ac:dyDescent="0.15">
      <c r="A34" s="256"/>
      <c r="B34" s="214"/>
      <c r="C34" s="193" t="s">
        <v>10</v>
      </c>
      <c r="D34" s="194"/>
      <c r="E34" s="267">
        <f>F34+I34+J34</f>
        <v>0</v>
      </c>
      <c r="F34" s="99"/>
      <c r="G34" s="51">
        <f>ROUNDDOWN(I34*G35,0)</f>
        <v>0</v>
      </c>
      <c r="H34" s="39">
        <f>ROUNDUP(I34*H35,0)</f>
        <v>0</v>
      </c>
      <c r="I34" s="274"/>
      <c r="J34" s="263"/>
    </row>
    <row r="35" spans="1:10" ht="14.25" hidden="1" customHeight="1" x14ac:dyDescent="0.15">
      <c r="A35" s="256"/>
      <c r="B35" s="214"/>
      <c r="C35" s="205"/>
      <c r="D35" s="206"/>
      <c r="E35" s="268"/>
      <c r="F35" s="99"/>
      <c r="G35" s="52">
        <v>0.88</v>
      </c>
      <c r="H35" s="29">
        <v>0.12</v>
      </c>
      <c r="I35" s="275"/>
      <c r="J35" s="271"/>
    </row>
    <row r="36" spans="1:10" ht="22.5" customHeight="1" x14ac:dyDescent="0.15">
      <c r="A36" s="256"/>
      <c r="B36" s="214"/>
      <c r="C36" s="272" t="s">
        <v>8</v>
      </c>
      <c r="D36" s="273"/>
      <c r="E36" s="94">
        <f>F36+I36+J36</f>
        <v>0</v>
      </c>
      <c r="F36" s="100"/>
      <c r="G36" s="48"/>
      <c r="H36" s="30"/>
      <c r="I36" s="84"/>
      <c r="J36" s="54"/>
    </row>
    <row r="37" spans="1:10" ht="22.5" customHeight="1" x14ac:dyDescent="0.15">
      <c r="A37" s="256"/>
      <c r="B37" s="214"/>
      <c r="C37" s="193" t="s">
        <v>7</v>
      </c>
      <c r="D37" s="194"/>
      <c r="E37" s="265">
        <f>F37+I37+J37</f>
        <v>0</v>
      </c>
      <c r="F37" s="99"/>
      <c r="G37" s="51">
        <f>ROUNDDOWN(I37*G38,0)</f>
        <v>0</v>
      </c>
      <c r="H37" s="39">
        <f>ROUNDUP(I37*H38,0)</f>
        <v>0</v>
      </c>
      <c r="I37" s="274"/>
      <c r="J37" s="263"/>
    </row>
    <row r="38" spans="1:10" ht="14.25" hidden="1" customHeight="1" x14ac:dyDescent="0.15">
      <c r="A38" s="256"/>
      <c r="B38" s="214"/>
      <c r="C38" s="205"/>
      <c r="D38" s="206"/>
      <c r="E38" s="266"/>
      <c r="F38" s="99"/>
      <c r="G38" s="52">
        <v>0.12</v>
      </c>
      <c r="H38" s="29">
        <v>0.88</v>
      </c>
      <c r="I38" s="275"/>
      <c r="J38" s="271"/>
    </row>
    <row r="39" spans="1:10" ht="22.5" customHeight="1" x14ac:dyDescent="0.15">
      <c r="A39" s="256"/>
      <c r="B39" s="214"/>
      <c r="C39" s="272" t="s">
        <v>6</v>
      </c>
      <c r="D39" s="273"/>
      <c r="E39" s="94">
        <f>F39+I39+J39</f>
        <v>0</v>
      </c>
      <c r="F39" s="99"/>
      <c r="G39" s="35">
        <f>I39</f>
        <v>0</v>
      </c>
      <c r="H39" s="30"/>
      <c r="I39" s="80"/>
      <c r="J39" s="54"/>
    </row>
    <row r="40" spans="1:10" ht="22.5" customHeight="1" x14ac:dyDescent="0.15">
      <c r="A40" s="256"/>
      <c r="B40" s="214"/>
      <c r="C40" s="193" t="s">
        <v>3</v>
      </c>
      <c r="D40" s="194"/>
      <c r="E40" s="94">
        <f>F40+I40+J40</f>
        <v>0</v>
      </c>
      <c r="F40" s="146"/>
      <c r="G40" s="35">
        <f>I40</f>
        <v>0</v>
      </c>
      <c r="H40" s="30"/>
      <c r="I40" s="80"/>
      <c r="J40" s="65"/>
    </row>
    <row r="41" spans="1:10" ht="22.5" customHeight="1" x14ac:dyDescent="0.15">
      <c r="A41" s="256"/>
      <c r="B41" s="214"/>
      <c r="C41" s="193" t="s">
        <v>33</v>
      </c>
      <c r="D41" s="194"/>
      <c r="E41" s="267">
        <f>F41+I41+J41</f>
        <v>0</v>
      </c>
      <c r="F41" s="269"/>
      <c r="G41" s="51">
        <f>ROUNDDOWN(I41*G42,0)</f>
        <v>0</v>
      </c>
      <c r="H41" s="39">
        <f>ROUNDUP(I41*H42,0)</f>
        <v>0</v>
      </c>
      <c r="I41" s="274"/>
      <c r="J41" s="54"/>
    </row>
    <row r="42" spans="1:10" ht="14.25" hidden="1" customHeight="1" x14ac:dyDescent="0.15">
      <c r="A42" s="256"/>
      <c r="B42" s="214"/>
      <c r="C42" s="205"/>
      <c r="D42" s="206"/>
      <c r="E42" s="268"/>
      <c r="F42" s="270"/>
      <c r="G42" s="52">
        <v>0.88</v>
      </c>
      <c r="H42" s="29">
        <v>0.12</v>
      </c>
      <c r="I42" s="275"/>
      <c r="J42" s="54"/>
    </row>
    <row r="43" spans="1:10" ht="22.5" customHeight="1" x14ac:dyDescent="0.15">
      <c r="A43" s="256"/>
      <c r="B43" s="214"/>
      <c r="C43" s="216" t="s">
        <v>58</v>
      </c>
      <c r="D43" s="217"/>
      <c r="E43" s="145">
        <f>F43+I43+J43</f>
        <v>0</v>
      </c>
      <c r="F43" s="146"/>
      <c r="G43" s="48"/>
      <c r="H43" s="33">
        <f>I43</f>
        <v>0</v>
      </c>
      <c r="I43" s="80"/>
      <c r="J43" s="54"/>
    </row>
    <row r="44" spans="1:10" ht="22.5" customHeight="1" x14ac:dyDescent="0.15">
      <c r="A44" s="256"/>
      <c r="B44" s="214"/>
      <c r="C44" s="218" t="s">
        <v>60</v>
      </c>
      <c r="D44" s="219"/>
      <c r="E44" s="145">
        <f>F44+I44+J44</f>
        <v>0</v>
      </c>
      <c r="F44" s="146"/>
      <c r="G44" s="131"/>
      <c r="H44" s="131"/>
      <c r="I44" s="311">
        <f>G44+H44</f>
        <v>0</v>
      </c>
      <c r="J44" s="148"/>
    </row>
    <row r="45" spans="1:10" ht="22.5" customHeight="1" x14ac:dyDescent="0.15">
      <c r="A45" s="256"/>
      <c r="B45" s="215"/>
      <c r="C45" s="218" t="s">
        <v>60</v>
      </c>
      <c r="D45" s="219"/>
      <c r="E45" s="145">
        <f>F45+I45+J45</f>
        <v>0</v>
      </c>
      <c r="F45" s="146"/>
      <c r="G45" s="131"/>
      <c r="H45" s="131"/>
      <c r="I45" s="311">
        <f>G45+H45</f>
        <v>0</v>
      </c>
      <c r="J45" s="148"/>
    </row>
    <row r="46" spans="1:10" s="12" customFormat="1" ht="22.5" customHeight="1" x14ac:dyDescent="0.15">
      <c r="A46" s="256"/>
      <c r="B46" s="197" t="s">
        <v>49</v>
      </c>
      <c r="C46" s="198"/>
      <c r="D46" s="199"/>
      <c r="E46" s="94">
        <f>F46+I46+J46</f>
        <v>0</v>
      </c>
      <c r="F46" s="81">
        <f>F12+F16+F24</f>
        <v>0</v>
      </c>
      <c r="G46" s="34">
        <f>G12+G16+G24</f>
        <v>0</v>
      </c>
      <c r="H46" s="34">
        <f>H12+H16+H24</f>
        <v>0</v>
      </c>
      <c r="I46" s="81">
        <f>I12+I16+I24</f>
        <v>0</v>
      </c>
      <c r="J46" s="41">
        <f>J12+J16+J24</f>
        <v>0</v>
      </c>
    </row>
    <row r="47" spans="1:10" s="12" customFormat="1" ht="22.5" customHeight="1" x14ac:dyDescent="0.15">
      <c r="A47" s="256"/>
      <c r="B47" s="200" t="s">
        <v>34</v>
      </c>
      <c r="C47" s="201"/>
      <c r="D47" s="202"/>
      <c r="E47" s="94">
        <f>F47+I47+J47</f>
        <v>0</v>
      </c>
      <c r="F47" s="98">
        <f>ROUNDDOWN((F12+F16+F24)*0.1,0)</f>
        <v>0</v>
      </c>
      <c r="G47" s="36">
        <f>ROUNDDOWN((G12+G16+G24)*0.1,0)</f>
        <v>0</v>
      </c>
      <c r="H47" s="36">
        <f>ROUNDDOWN((H12+H16+H24)*0.1,0)</f>
        <v>0</v>
      </c>
      <c r="I47" s="82">
        <f>ROUNDDOWN((I12+I16+I24)*0.1,0)</f>
        <v>0</v>
      </c>
      <c r="J47" s="42">
        <f>ROUNDDOWN((J12+J16+J24)*0.1,0)</f>
        <v>0</v>
      </c>
    </row>
    <row r="48" spans="1:10" s="12" customFormat="1" ht="22.5" customHeight="1" thickBot="1" x14ac:dyDescent="0.2">
      <c r="A48" s="257"/>
      <c r="B48" s="203" t="s">
        <v>48</v>
      </c>
      <c r="C48" s="203"/>
      <c r="D48" s="204"/>
      <c r="E48" s="95">
        <f t="shared" ref="E48:J48" si="3">E46+E47+E5</f>
        <v>0</v>
      </c>
      <c r="F48" s="83">
        <f t="shared" si="3"/>
        <v>0</v>
      </c>
      <c r="G48" s="59">
        <f t="shared" si="3"/>
        <v>0</v>
      </c>
      <c r="H48" s="59">
        <f t="shared" si="3"/>
        <v>0</v>
      </c>
      <c r="I48" s="83">
        <f t="shared" si="3"/>
        <v>0</v>
      </c>
      <c r="J48" s="58">
        <f t="shared" si="3"/>
        <v>0</v>
      </c>
    </row>
    <row r="49" spans="1:10" s="12" customFormat="1" ht="22.5" customHeight="1" thickTop="1" x14ac:dyDescent="0.15">
      <c r="A49" s="292" t="s">
        <v>35</v>
      </c>
      <c r="B49" s="282" t="s">
        <v>46</v>
      </c>
      <c r="C49" s="278" t="s">
        <v>59</v>
      </c>
      <c r="D49" s="279"/>
      <c r="E49" s="113">
        <f>F49+I49+J49</f>
        <v>5000000</v>
      </c>
      <c r="F49" s="109"/>
      <c r="G49" s="135"/>
      <c r="H49" s="112">
        <v>5000000</v>
      </c>
      <c r="I49" s="305">
        <f>G49+H49</f>
        <v>5000000</v>
      </c>
      <c r="J49" s="137"/>
    </row>
    <row r="50" spans="1:10" s="12" customFormat="1" ht="22.5" customHeight="1" x14ac:dyDescent="0.15">
      <c r="A50" s="293"/>
      <c r="B50" s="283"/>
      <c r="C50" s="287" t="s">
        <v>62</v>
      </c>
      <c r="D50" s="288"/>
      <c r="E50" s="104">
        <f>G50</f>
        <v>34527000</v>
      </c>
      <c r="F50" s="108"/>
      <c r="G50" s="50">
        <v>34527000</v>
      </c>
      <c r="H50" s="48"/>
      <c r="I50" s="84"/>
      <c r="J50" s="54"/>
    </row>
    <row r="51" spans="1:10" s="12" customFormat="1" ht="22.5" customHeight="1" x14ac:dyDescent="0.15">
      <c r="A51" s="294"/>
      <c r="B51" s="283"/>
      <c r="C51" s="285" t="s">
        <v>79</v>
      </c>
      <c r="D51" s="286"/>
      <c r="E51" s="154">
        <f>F51+I51</f>
        <v>5000000</v>
      </c>
      <c r="F51" s="100"/>
      <c r="G51" s="151"/>
      <c r="H51" s="38">
        <v>5000000</v>
      </c>
      <c r="I51" s="81">
        <f>G51+H51</f>
        <v>5000000</v>
      </c>
      <c r="J51" s="54"/>
    </row>
    <row r="52" spans="1:10" s="12" customFormat="1" ht="22.5" customHeight="1" thickBot="1" x14ac:dyDescent="0.2">
      <c r="A52" s="295"/>
      <c r="B52" s="284"/>
      <c r="C52" s="280" t="s">
        <v>47</v>
      </c>
      <c r="D52" s="281"/>
      <c r="E52" s="95">
        <f>F52+I52</f>
        <v>10000000</v>
      </c>
      <c r="F52" s="78">
        <f>F49+F51</f>
        <v>0</v>
      </c>
      <c r="G52" s="61">
        <f>G49+G50+G51</f>
        <v>34527000</v>
      </c>
      <c r="H52" s="62">
        <f>H49+H51</f>
        <v>10000000</v>
      </c>
      <c r="I52" s="78">
        <f>I49+I51</f>
        <v>10000000</v>
      </c>
      <c r="J52" s="55"/>
    </row>
    <row r="53" spans="1:10" s="12" customFormat="1" ht="27.95" customHeight="1" thickTop="1" thickBot="1" x14ac:dyDescent="0.2">
      <c r="A53" s="301" t="s">
        <v>2</v>
      </c>
      <c r="B53" s="302"/>
      <c r="C53" s="302"/>
      <c r="D53" s="303"/>
      <c r="E53" s="93">
        <f>E48+E52</f>
        <v>10000000</v>
      </c>
      <c r="F53" s="79">
        <f>F48+F52</f>
        <v>0</v>
      </c>
      <c r="G53" s="37">
        <f>G48+G52</f>
        <v>34527000</v>
      </c>
      <c r="H53" s="60">
        <f t="shared" ref="H53:J53" si="4">H48+H52</f>
        <v>10000000</v>
      </c>
      <c r="I53" s="79">
        <f t="shared" si="4"/>
        <v>10000000</v>
      </c>
      <c r="J53" s="43">
        <f t="shared" si="4"/>
        <v>0</v>
      </c>
    </row>
    <row r="54" spans="1:10" s="12" customFormat="1" ht="27.95" customHeight="1" thickBot="1" x14ac:dyDescent="0.2">
      <c r="A54" s="296" t="s">
        <v>55</v>
      </c>
      <c r="B54" s="297"/>
      <c r="C54" s="297"/>
      <c r="D54" s="298"/>
      <c r="E54" s="119"/>
      <c r="F54" s="147"/>
      <c r="G54" s="147"/>
      <c r="H54" s="120">
        <v>45260000</v>
      </c>
      <c r="I54" s="147"/>
      <c r="J54" s="147"/>
    </row>
    <row r="55" spans="1:10" s="13" customFormat="1" ht="21" customHeight="1" x14ac:dyDescent="0.15">
      <c r="A55" s="277" t="s">
        <v>45</v>
      </c>
      <c r="B55" s="277"/>
      <c r="C55" s="277"/>
      <c r="D55" s="277"/>
      <c r="E55" s="277"/>
      <c r="F55" s="277"/>
      <c r="G55" s="277"/>
      <c r="H55" s="277"/>
      <c r="I55" s="277"/>
      <c r="J55" s="277"/>
    </row>
    <row r="56" spans="1:10" ht="20.25" customHeight="1" x14ac:dyDescent="0.15">
      <c r="A56" s="252" t="s">
        <v>43</v>
      </c>
      <c r="B56" s="252"/>
      <c r="C56" s="252"/>
      <c r="D56" s="252"/>
      <c r="E56" s="252"/>
      <c r="F56" s="252"/>
      <c r="G56" s="252"/>
      <c r="H56" s="252"/>
      <c r="I56" s="252"/>
      <c r="J56" s="252"/>
    </row>
    <row r="57" spans="1:10" ht="10.5" customHeight="1" x14ac:dyDescent="0.15">
      <c r="A57" s="144"/>
      <c r="B57" s="144"/>
      <c r="C57" s="17"/>
      <c r="D57" s="17"/>
      <c r="E57" s="144"/>
      <c r="F57" s="144"/>
      <c r="G57" s="144"/>
      <c r="H57" s="15"/>
    </row>
    <row r="58" spans="1:10" customFormat="1" ht="13.5" x14ac:dyDescent="0.15">
      <c r="B58" t="s">
        <v>61</v>
      </c>
      <c r="C58" s="67"/>
      <c r="D58" s="67"/>
      <c r="E58" s="67"/>
      <c r="F58" s="67"/>
      <c r="G58" s="67"/>
    </row>
    <row r="59" spans="1:10" customFormat="1" ht="13.5" x14ac:dyDescent="0.15">
      <c r="C59" s="67"/>
      <c r="D59" s="67"/>
      <c r="E59" s="67"/>
      <c r="F59" s="67"/>
      <c r="G59" s="67"/>
    </row>
    <row r="60" spans="1:10" customFormat="1" ht="12.75" customHeight="1" x14ac:dyDescent="0.15">
      <c r="C60" s="67"/>
      <c r="D60" s="67"/>
      <c r="E60" s="67"/>
      <c r="F60" s="67"/>
      <c r="G60" s="67"/>
    </row>
    <row r="61" spans="1:10" customFormat="1" ht="13.5" x14ac:dyDescent="0.15">
      <c r="C61" s="67"/>
      <c r="D61" s="67"/>
      <c r="E61" s="67"/>
      <c r="F61" s="67"/>
      <c r="G61" s="67"/>
    </row>
    <row r="62" spans="1:10" customFormat="1" ht="14.25" thickBot="1" x14ac:dyDescent="0.2">
      <c r="C62" s="68"/>
      <c r="D62" s="68"/>
      <c r="E62" s="68"/>
      <c r="F62" s="69"/>
      <c r="G62" s="69"/>
    </row>
    <row r="63" spans="1:10" ht="10.5" customHeight="1" x14ac:dyDescent="0.15"/>
  </sheetData>
  <sheetProtection algorithmName="SHA-512" hashValue="jmAPu6RMirPu3R6BYYd6aoTirlRpxipxBh7nSkWDhODERo5Rx6CW2yptxAa7qrhip9yJC+eQQi/lzytFeO7VaA==" saltValue="/SAE4bcaFQdg/KzNO2fWGA==" spinCount="100000" sheet="1" objects="1" scenarios="1"/>
  <mergeCells count="89">
    <mergeCell ref="A1:J1"/>
    <mergeCell ref="A2:D2"/>
    <mergeCell ref="A3:D4"/>
    <mergeCell ref="E3:E4"/>
    <mergeCell ref="F3:F4"/>
    <mergeCell ref="G3:I3"/>
    <mergeCell ref="J3:J4"/>
    <mergeCell ref="A5:A48"/>
    <mergeCell ref="B5:D5"/>
    <mergeCell ref="B6:B11"/>
    <mergeCell ref="C6:D7"/>
    <mergeCell ref="E6:E7"/>
    <mergeCell ref="C10:D11"/>
    <mergeCell ref="E10:E11"/>
    <mergeCell ref="B16:D16"/>
    <mergeCell ref="B17:B23"/>
    <mergeCell ref="C17:D17"/>
    <mergeCell ref="C18:C20"/>
    <mergeCell ref="C21:D21"/>
    <mergeCell ref="C22:D22"/>
    <mergeCell ref="C23:D23"/>
    <mergeCell ref="B24:D24"/>
    <mergeCell ref="B25:B45"/>
    <mergeCell ref="I6:I7"/>
    <mergeCell ref="J6:J7"/>
    <mergeCell ref="C8:D9"/>
    <mergeCell ref="E8:E9"/>
    <mergeCell ref="F8:F9"/>
    <mergeCell ref="I8:I9"/>
    <mergeCell ref="J8:J9"/>
    <mergeCell ref="F6:F7"/>
    <mergeCell ref="C29:D29"/>
    <mergeCell ref="C30:D31"/>
    <mergeCell ref="E30:E31"/>
    <mergeCell ref="I10:I11"/>
    <mergeCell ref="J10:J11"/>
    <mergeCell ref="B12:D12"/>
    <mergeCell ref="B13:B15"/>
    <mergeCell ref="C13:D13"/>
    <mergeCell ref="C15:D15"/>
    <mergeCell ref="F10:F11"/>
    <mergeCell ref="C14:D14"/>
    <mergeCell ref="J25:J26"/>
    <mergeCell ref="C27:D28"/>
    <mergeCell ref="E27:E28"/>
    <mergeCell ref="F27:F28"/>
    <mergeCell ref="I27:I28"/>
    <mergeCell ref="J27:J28"/>
    <mergeCell ref="I25:I26"/>
    <mergeCell ref="C25:D26"/>
    <mergeCell ref="E25:E26"/>
    <mergeCell ref="F25:F26"/>
    <mergeCell ref="J37:J38"/>
    <mergeCell ref="C39:D39"/>
    <mergeCell ref="J30:J31"/>
    <mergeCell ref="C32:D33"/>
    <mergeCell ref="E32:E33"/>
    <mergeCell ref="I32:I33"/>
    <mergeCell ref="J32:J33"/>
    <mergeCell ref="C34:D35"/>
    <mergeCell ref="E34:E35"/>
    <mergeCell ref="I34:I35"/>
    <mergeCell ref="J34:J35"/>
    <mergeCell ref="I30:I31"/>
    <mergeCell ref="C43:D43"/>
    <mergeCell ref="C36:D36"/>
    <mergeCell ref="C37:D38"/>
    <mergeCell ref="E37:E38"/>
    <mergeCell ref="I37:I38"/>
    <mergeCell ref="C40:D40"/>
    <mergeCell ref="C41:D42"/>
    <mergeCell ref="E41:E42"/>
    <mergeCell ref="F41:F42"/>
    <mergeCell ref="I41:I42"/>
    <mergeCell ref="C44:D44"/>
    <mergeCell ref="C45:D45"/>
    <mergeCell ref="B46:D46"/>
    <mergeCell ref="B47:D47"/>
    <mergeCell ref="B48:D48"/>
    <mergeCell ref="C52:D52"/>
    <mergeCell ref="A53:D53"/>
    <mergeCell ref="A54:D54"/>
    <mergeCell ref="A55:J55"/>
    <mergeCell ref="A56:J56"/>
    <mergeCell ref="A49:A52"/>
    <mergeCell ref="B49:B52"/>
    <mergeCell ref="C49:D49"/>
    <mergeCell ref="C50:D50"/>
    <mergeCell ref="C51:D51"/>
  </mergeCells>
  <phoneticPr fontId="2"/>
  <printOptions horizontalCentered="1"/>
  <pageMargins left="0" right="0" top="0.62992125984251968" bottom="0.19685039370078741" header="0.35433070866141736" footer="0.19685039370078741"/>
  <pageSetup paperSize="9" scale="73" orientation="portrait" horizontalDpi="300" verticalDpi="300" r:id="rId1"/>
  <headerFooter alignWithMargins="0">
    <oddHeader>&amp;R&amp;"BIZ UDPゴシック,標準"募-７-3(2/5)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A1:M63"/>
  <sheetViews>
    <sheetView view="pageBreakPreview" zoomScaleNormal="75" zoomScaleSheetLayoutView="100" workbookViewId="0">
      <selection sqref="A1:J1"/>
    </sheetView>
  </sheetViews>
  <sheetFormatPr defaultRowHeight="38.25" customHeight="1" x14ac:dyDescent="0.15"/>
  <cols>
    <col min="1" max="1" width="4.125" style="10" customWidth="1"/>
    <col min="2" max="3" width="2.875" style="10" customWidth="1"/>
    <col min="4" max="4" width="28.75" style="10" customWidth="1"/>
    <col min="5" max="10" width="16" style="10" customWidth="1"/>
    <col min="11" max="254" width="9" style="10"/>
    <col min="255" max="255" width="4.125" style="10" customWidth="1"/>
    <col min="256" max="257" width="2.875" style="10" customWidth="1"/>
    <col min="258" max="258" width="28.75" style="10" customWidth="1"/>
    <col min="259" max="264" width="16" style="10" customWidth="1"/>
    <col min="265" max="265" width="37.125" style="10" customWidth="1"/>
    <col min="266" max="266" width="14.25" style="10" customWidth="1"/>
    <col min="267" max="510" width="9" style="10"/>
    <col min="511" max="511" width="4.125" style="10" customWidth="1"/>
    <col min="512" max="513" width="2.875" style="10" customWidth="1"/>
    <col min="514" max="514" width="28.75" style="10" customWidth="1"/>
    <col min="515" max="520" width="16" style="10" customWidth="1"/>
    <col min="521" max="521" width="37.125" style="10" customWidth="1"/>
    <col min="522" max="522" width="14.25" style="10" customWidth="1"/>
    <col min="523" max="766" width="9" style="10"/>
    <col min="767" max="767" width="4.125" style="10" customWidth="1"/>
    <col min="768" max="769" width="2.875" style="10" customWidth="1"/>
    <col min="770" max="770" width="28.75" style="10" customWidth="1"/>
    <col min="771" max="776" width="16" style="10" customWidth="1"/>
    <col min="777" max="777" width="37.125" style="10" customWidth="1"/>
    <col min="778" max="778" width="14.25" style="10" customWidth="1"/>
    <col min="779" max="1022" width="9" style="10"/>
    <col min="1023" max="1023" width="4.125" style="10" customWidth="1"/>
    <col min="1024" max="1025" width="2.875" style="10" customWidth="1"/>
    <col min="1026" max="1026" width="28.75" style="10" customWidth="1"/>
    <col min="1027" max="1032" width="16" style="10" customWidth="1"/>
    <col min="1033" max="1033" width="37.125" style="10" customWidth="1"/>
    <col min="1034" max="1034" width="14.25" style="10" customWidth="1"/>
    <col min="1035" max="1278" width="9" style="10"/>
    <col min="1279" max="1279" width="4.125" style="10" customWidth="1"/>
    <col min="1280" max="1281" width="2.875" style="10" customWidth="1"/>
    <col min="1282" max="1282" width="28.75" style="10" customWidth="1"/>
    <col min="1283" max="1288" width="16" style="10" customWidth="1"/>
    <col min="1289" max="1289" width="37.125" style="10" customWidth="1"/>
    <col min="1290" max="1290" width="14.25" style="10" customWidth="1"/>
    <col min="1291" max="1534" width="9" style="10"/>
    <col min="1535" max="1535" width="4.125" style="10" customWidth="1"/>
    <col min="1536" max="1537" width="2.875" style="10" customWidth="1"/>
    <col min="1538" max="1538" width="28.75" style="10" customWidth="1"/>
    <col min="1539" max="1544" width="16" style="10" customWidth="1"/>
    <col min="1545" max="1545" width="37.125" style="10" customWidth="1"/>
    <col min="1546" max="1546" width="14.25" style="10" customWidth="1"/>
    <col min="1547" max="1790" width="9" style="10"/>
    <col min="1791" max="1791" width="4.125" style="10" customWidth="1"/>
    <col min="1792" max="1793" width="2.875" style="10" customWidth="1"/>
    <col min="1794" max="1794" width="28.75" style="10" customWidth="1"/>
    <col min="1795" max="1800" width="16" style="10" customWidth="1"/>
    <col min="1801" max="1801" width="37.125" style="10" customWidth="1"/>
    <col min="1802" max="1802" width="14.25" style="10" customWidth="1"/>
    <col min="1803" max="2046" width="9" style="10"/>
    <col min="2047" max="2047" width="4.125" style="10" customWidth="1"/>
    <col min="2048" max="2049" width="2.875" style="10" customWidth="1"/>
    <col min="2050" max="2050" width="28.75" style="10" customWidth="1"/>
    <col min="2051" max="2056" width="16" style="10" customWidth="1"/>
    <col min="2057" max="2057" width="37.125" style="10" customWidth="1"/>
    <col min="2058" max="2058" width="14.25" style="10" customWidth="1"/>
    <col min="2059" max="2302" width="9" style="10"/>
    <col min="2303" max="2303" width="4.125" style="10" customWidth="1"/>
    <col min="2304" max="2305" width="2.875" style="10" customWidth="1"/>
    <col min="2306" max="2306" width="28.75" style="10" customWidth="1"/>
    <col min="2307" max="2312" width="16" style="10" customWidth="1"/>
    <col min="2313" max="2313" width="37.125" style="10" customWidth="1"/>
    <col min="2314" max="2314" width="14.25" style="10" customWidth="1"/>
    <col min="2315" max="2558" width="9" style="10"/>
    <col min="2559" max="2559" width="4.125" style="10" customWidth="1"/>
    <col min="2560" max="2561" width="2.875" style="10" customWidth="1"/>
    <col min="2562" max="2562" width="28.75" style="10" customWidth="1"/>
    <col min="2563" max="2568" width="16" style="10" customWidth="1"/>
    <col min="2569" max="2569" width="37.125" style="10" customWidth="1"/>
    <col min="2570" max="2570" width="14.25" style="10" customWidth="1"/>
    <col min="2571" max="2814" width="9" style="10"/>
    <col min="2815" max="2815" width="4.125" style="10" customWidth="1"/>
    <col min="2816" max="2817" width="2.875" style="10" customWidth="1"/>
    <col min="2818" max="2818" width="28.75" style="10" customWidth="1"/>
    <col min="2819" max="2824" width="16" style="10" customWidth="1"/>
    <col min="2825" max="2825" width="37.125" style="10" customWidth="1"/>
    <col min="2826" max="2826" width="14.25" style="10" customWidth="1"/>
    <col min="2827" max="3070" width="9" style="10"/>
    <col min="3071" max="3071" width="4.125" style="10" customWidth="1"/>
    <col min="3072" max="3073" width="2.875" style="10" customWidth="1"/>
    <col min="3074" max="3074" width="28.75" style="10" customWidth="1"/>
    <col min="3075" max="3080" width="16" style="10" customWidth="1"/>
    <col min="3081" max="3081" width="37.125" style="10" customWidth="1"/>
    <col min="3082" max="3082" width="14.25" style="10" customWidth="1"/>
    <col min="3083" max="3326" width="9" style="10"/>
    <col min="3327" max="3327" width="4.125" style="10" customWidth="1"/>
    <col min="3328" max="3329" width="2.875" style="10" customWidth="1"/>
    <col min="3330" max="3330" width="28.75" style="10" customWidth="1"/>
    <col min="3331" max="3336" width="16" style="10" customWidth="1"/>
    <col min="3337" max="3337" width="37.125" style="10" customWidth="1"/>
    <col min="3338" max="3338" width="14.25" style="10" customWidth="1"/>
    <col min="3339" max="3582" width="9" style="10"/>
    <col min="3583" max="3583" width="4.125" style="10" customWidth="1"/>
    <col min="3584" max="3585" width="2.875" style="10" customWidth="1"/>
    <col min="3586" max="3586" width="28.75" style="10" customWidth="1"/>
    <col min="3587" max="3592" width="16" style="10" customWidth="1"/>
    <col min="3593" max="3593" width="37.125" style="10" customWidth="1"/>
    <col min="3594" max="3594" width="14.25" style="10" customWidth="1"/>
    <col min="3595" max="3838" width="9" style="10"/>
    <col min="3839" max="3839" width="4.125" style="10" customWidth="1"/>
    <col min="3840" max="3841" width="2.875" style="10" customWidth="1"/>
    <col min="3842" max="3842" width="28.75" style="10" customWidth="1"/>
    <col min="3843" max="3848" width="16" style="10" customWidth="1"/>
    <col min="3849" max="3849" width="37.125" style="10" customWidth="1"/>
    <col min="3850" max="3850" width="14.25" style="10" customWidth="1"/>
    <col min="3851" max="4094" width="9" style="10"/>
    <col min="4095" max="4095" width="4.125" style="10" customWidth="1"/>
    <col min="4096" max="4097" width="2.875" style="10" customWidth="1"/>
    <col min="4098" max="4098" width="28.75" style="10" customWidth="1"/>
    <col min="4099" max="4104" width="16" style="10" customWidth="1"/>
    <col min="4105" max="4105" width="37.125" style="10" customWidth="1"/>
    <col min="4106" max="4106" width="14.25" style="10" customWidth="1"/>
    <col min="4107" max="4350" width="9" style="10"/>
    <col min="4351" max="4351" width="4.125" style="10" customWidth="1"/>
    <col min="4352" max="4353" width="2.875" style="10" customWidth="1"/>
    <col min="4354" max="4354" width="28.75" style="10" customWidth="1"/>
    <col min="4355" max="4360" width="16" style="10" customWidth="1"/>
    <col min="4361" max="4361" width="37.125" style="10" customWidth="1"/>
    <col min="4362" max="4362" width="14.25" style="10" customWidth="1"/>
    <col min="4363" max="4606" width="9" style="10"/>
    <col min="4607" max="4607" width="4.125" style="10" customWidth="1"/>
    <col min="4608" max="4609" width="2.875" style="10" customWidth="1"/>
    <col min="4610" max="4610" width="28.75" style="10" customWidth="1"/>
    <col min="4611" max="4616" width="16" style="10" customWidth="1"/>
    <col min="4617" max="4617" width="37.125" style="10" customWidth="1"/>
    <col min="4618" max="4618" width="14.25" style="10" customWidth="1"/>
    <col min="4619" max="4862" width="9" style="10"/>
    <col min="4863" max="4863" width="4.125" style="10" customWidth="1"/>
    <col min="4864" max="4865" width="2.875" style="10" customWidth="1"/>
    <col min="4866" max="4866" width="28.75" style="10" customWidth="1"/>
    <col min="4867" max="4872" width="16" style="10" customWidth="1"/>
    <col min="4873" max="4873" width="37.125" style="10" customWidth="1"/>
    <col min="4874" max="4874" width="14.25" style="10" customWidth="1"/>
    <col min="4875" max="5118" width="9" style="10"/>
    <col min="5119" max="5119" width="4.125" style="10" customWidth="1"/>
    <col min="5120" max="5121" width="2.875" style="10" customWidth="1"/>
    <col min="5122" max="5122" width="28.75" style="10" customWidth="1"/>
    <col min="5123" max="5128" width="16" style="10" customWidth="1"/>
    <col min="5129" max="5129" width="37.125" style="10" customWidth="1"/>
    <col min="5130" max="5130" width="14.25" style="10" customWidth="1"/>
    <col min="5131" max="5374" width="9" style="10"/>
    <col min="5375" max="5375" width="4.125" style="10" customWidth="1"/>
    <col min="5376" max="5377" width="2.875" style="10" customWidth="1"/>
    <col min="5378" max="5378" width="28.75" style="10" customWidth="1"/>
    <col min="5379" max="5384" width="16" style="10" customWidth="1"/>
    <col min="5385" max="5385" width="37.125" style="10" customWidth="1"/>
    <col min="5386" max="5386" width="14.25" style="10" customWidth="1"/>
    <col min="5387" max="5630" width="9" style="10"/>
    <col min="5631" max="5631" width="4.125" style="10" customWidth="1"/>
    <col min="5632" max="5633" width="2.875" style="10" customWidth="1"/>
    <col min="5634" max="5634" width="28.75" style="10" customWidth="1"/>
    <col min="5635" max="5640" width="16" style="10" customWidth="1"/>
    <col min="5641" max="5641" width="37.125" style="10" customWidth="1"/>
    <col min="5642" max="5642" width="14.25" style="10" customWidth="1"/>
    <col min="5643" max="5886" width="9" style="10"/>
    <col min="5887" max="5887" width="4.125" style="10" customWidth="1"/>
    <col min="5888" max="5889" width="2.875" style="10" customWidth="1"/>
    <col min="5890" max="5890" width="28.75" style="10" customWidth="1"/>
    <col min="5891" max="5896" width="16" style="10" customWidth="1"/>
    <col min="5897" max="5897" width="37.125" style="10" customWidth="1"/>
    <col min="5898" max="5898" width="14.25" style="10" customWidth="1"/>
    <col min="5899" max="6142" width="9" style="10"/>
    <col min="6143" max="6143" width="4.125" style="10" customWidth="1"/>
    <col min="6144" max="6145" width="2.875" style="10" customWidth="1"/>
    <col min="6146" max="6146" width="28.75" style="10" customWidth="1"/>
    <col min="6147" max="6152" width="16" style="10" customWidth="1"/>
    <col min="6153" max="6153" width="37.125" style="10" customWidth="1"/>
    <col min="6154" max="6154" width="14.25" style="10" customWidth="1"/>
    <col min="6155" max="6398" width="9" style="10"/>
    <col min="6399" max="6399" width="4.125" style="10" customWidth="1"/>
    <col min="6400" max="6401" width="2.875" style="10" customWidth="1"/>
    <col min="6402" max="6402" width="28.75" style="10" customWidth="1"/>
    <col min="6403" max="6408" width="16" style="10" customWidth="1"/>
    <col min="6409" max="6409" width="37.125" style="10" customWidth="1"/>
    <col min="6410" max="6410" width="14.25" style="10" customWidth="1"/>
    <col min="6411" max="6654" width="9" style="10"/>
    <col min="6655" max="6655" width="4.125" style="10" customWidth="1"/>
    <col min="6656" max="6657" width="2.875" style="10" customWidth="1"/>
    <col min="6658" max="6658" width="28.75" style="10" customWidth="1"/>
    <col min="6659" max="6664" width="16" style="10" customWidth="1"/>
    <col min="6665" max="6665" width="37.125" style="10" customWidth="1"/>
    <col min="6666" max="6666" width="14.25" style="10" customWidth="1"/>
    <col min="6667" max="6910" width="9" style="10"/>
    <col min="6911" max="6911" width="4.125" style="10" customWidth="1"/>
    <col min="6912" max="6913" width="2.875" style="10" customWidth="1"/>
    <col min="6914" max="6914" width="28.75" style="10" customWidth="1"/>
    <col min="6915" max="6920" width="16" style="10" customWidth="1"/>
    <col min="6921" max="6921" width="37.125" style="10" customWidth="1"/>
    <col min="6922" max="6922" width="14.25" style="10" customWidth="1"/>
    <col min="6923" max="7166" width="9" style="10"/>
    <col min="7167" max="7167" width="4.125" style="10" customWidth="1"/>
    <col min="7168" max="7169" width="2.875" style="10" customWidth="1"/>
    <col min="7170" max="7170" width="28.75" style="10" customWidth="1"/>
    <col min="7171" max="7176" width="16" style="10" customWidth="1"/>
    <col min="7177" max="7177" width="37.125" style="10" customWidth="1"/>
    <col min="7178" max="7178" width="14.25" style="10" customWidth="1"/>
    <col min="7179" max="7422" width="9" style="10"/>
    <col min="7423" max="7423" width="4.125" style="10" customWidth="1"/>
    <col min="7424" max="7425" width="2.875" style="10" customWidth="1"/>
    <col min="7426" max="7426" width="28.75" style="10" customWidth="1"/>
    <col min="7427" max="7432" width="16" style="10" customWidth="1"/>
    <col min="7433" max="7433" width="37.125" style="10" customWidth="1"/>
    <col min="7434" max="7434" width="14.25" style="10" customWidth="1"/>
    <col min="7435" max="7678" width="9" style="10"/>
    <col min="7679" max="7679" width="4.125" style="10" customWidth="1"/>
    <col min="7680" max="7681" width="2.875" style="10" customWidth="1"/>
    <col min="7682" max="7682" width="28.75" style="10" customWidth="1"/>
    <col min="7683" max="7688" width="16" style="10" customWidth="1"/>
    <col min="7689" max="7689" width="37.125" style="10" customWidth="1"/>
    <col min="7690" max="7690" width="14.25" style="10" customWidth="1"/>
    <col min="7691" max="7934" width="9" style="10"/>
    <col min="7935" max="7935" width="4.125" style="10" customWidth="1"/>
    <col min="7936" max="7937" width="2.875" style="10" customWidth="1"/>
    <col min="7938" max="7938" width="28.75" style="10" customWidth="1"/>
    <col min="7939" max="7944" width="16" style="10" customWidth="1"/>
    <col min="7945" max="7945" width="37.125" style="10" customWidth="1"/>
    <col min="7946" max="7946" width="14.25" style="10" customWidth="1"/>
    <col min="7947" max="8190" width="9" style="10"/>
    <col min="8191" max="8191" width="4.125" style="10" customWidth="1"/>
    <col min="8192" max="8193" width="2.875" style="10" customWidth="1"/>
    <col min="8194" max="8194" width="28.75" style="10" customWidth="1"/>
    <col min="8195" max="8200" width="16" style="10" customWidth="1"/>
    <col min="8201" max="8201" width="37.125" style="10" customWidth="1"/>
    <col min="8202" max="8202" width="14.25" style="10" customWidth="1"/>
    <col min="8203" max="8446" width="9" style="10"/>
    <col min="8447" max="8447" width="4.125" style="10" customWidth="1"/>
    <col min="8448" max="8449" width="2.875" style="10" customWidth="1"/>
    <col min="8450" max="8450" width="28.75" style="10" customWidth="1"/>
    <col min="8451" max="8456" width="16" style="10" customWidth="1"/>
    <col min="8457" max="8457" width="37.125" style="10" customWidth="1"/>
    <col min="8458" max="8458" width="14.25" style="10" customWidth="1"/>
    <col min="8459" max="8702" width="9" style="10"/>
    <col min="8703" max="8703" width="4.125" style="10" customWidth="1"/>
    <col min="8704" max="8705" width="2.875" style="10" customWidth="1"/>
    <col min="8706" max="8706" width="28.75" style="10" customWidth="1"/>
    <col min="8707" max="8712" width="16" style="10" customWidth="1"/>
    <col min="8713" max="8713" width="37.125" style="10" customWidth="1"/>
    <col min="8714" max="8714" width="14.25" style="10" customWidth="1"/>
    <col min="8715" max="8958" width="9" style="10"/>
    <col min="8959" max="8959" width="4.125" style="10" customWidth="1"/>
    <col min="8960" max="8961" width="2.875" style="10" customWidth="1"/>
    <col min="8962" max="8962" width="28.75" style="10" customWidth="1"/>
    <col min="8963" max="8968" width="16" style="10" customWidth="1"/>
    <col min="8969" max="8969" width="37.125" style="10" customWidth="1"/>
    <col min="8970" max="8970" width="14.25" style="10" customWidth="1"/>
    <col min="8971" max="9214" width="9" style="10"/>
    <col min="9215" max="9215" width="4.125" style="10" customWidth="1"/>
    <col min="9216" max="9217" width="2.875" style="10" customWidth="1"/>
    <col min="9218" max="9218" width="28.75" style="10" customWidth="1"/>
    <col min="9219" max="9224" width="16" style="10" customWidth="1"/>
    <col min="9225" max="9225" width="37.125" style="10" customWidth="1"/>
    <col min="9226" max="9226" width="14.25" style="10" customWidth="1"/>
    <col min="9227" max="9470" width="9" style="10"/>
    <col min="9471" max="9471" width="4.125" style="10" customWidth="1"/>
    <col min="9472" max="9473" width="2.875" style="10" customWidth="1"/>
    <col min="9474" max="9474" width="28.75" style="10" customWidth="1"/>
    <col min="9475" max="9480" width="16" style="10" customWidth="1"/>
    <col min="9481" max="9481" width="37.125" style="10" customWidth="1"/>
    <col min="9482" max="9482" width="14.25" style="10" customWidth="1"/>
    <col min="9483" max="9726" width="9" style="10"/>
    <col min="9727" max="9727" width="4.125" style="10" customWidth="1"/>
    <col min="9728" max="9729" width="2.875" style="10" customWidth="1"/>
    <col min="9730" max="9730" width="28.75" style="10" customWidth="1"/>
    <col min="9731" max="9736" width="16" style="10" customWidth="1"/>
    <col min="9737" max="9737" width="37.125" style="10" customWidth="1"/>
    <col min="9738" max="9738" width="14.25" style="10" customWidth="1"/>
    <col min="9739" max="9982" width="9" style="10"/>
    <col min="9983" max="9983" width="4.125" style="10" customWidth="1"/>
    <col min="9984" max="9985" width="2.875" style="10" customWidth="1"/>
    <col min="9986" max="9986" width="28.75" style="10" customWidth="1"/>
    <col min="9987" max="9992" width="16" style="10" customWidth="1"/>
    <col min="9993" max="9993" width="37.125" style="10" customWidth="1"/>
    <col min="9994" max="9994" width="14.25" style="10" customWidth="1"/>
    <col min="9995" max="10238" width="9" style="10"/>
    <col min="10239" max="10239" width="4.125" style="10" customWidth="1"/>
    <col min="10240" max="10241" width="2.875" style="10" customWidth="1"/>
    <col min="10242" max="10242" width="28.75" style="10" customWidth="1"/>
    <col min="10243" max="10248" width="16" style="10" customWidth="1"/>
    <col min="10249" max="10249" width="37.125" style="10" customWidth="1"/>
    <col min="10250" max="10250" width="14.25" style="10" customWidth="1"/>
    <col min="10251" max="10494" width="9" style="10"/>
    <col min="10495" max="10495" width="4.125" style="10" customWidth="1"/>
    <col min="10496" max="10497" width="2.875" style="10" customWidth="1"/>
    <col min="10498" max="10498" width="28.75" style="10" customWidth="1"/>
    <col min="10499" max="10504" width="16" style="10" customWidth="1"/>
    <col min="10505" max="10505" width="37.125" style="10" customWidth="1"/>
    <col min="10506" max="10506" width="14.25" style="10" customWidth="1"/>
    <col min="10507" max="10750" width="9" style="10"/>
    <col min="10751" max="10751" width="4.125" style="10" customWidth="1"/>
    <col min="10752" max="10753" width="2.875" style="10" customWidth="1"/>
    <col min="10754" max="10754" width="28.75" style="10" customWidth="1"/>
    <col min="10755" max="10760" width="16" style="10" customWidth="1"/>
    <col min="10761" max="10761" width="37.125" style="10" customWidth="1"/>
    <col min="10762" max="10762" width="14.25" style="10" customWidth="1"/>
    <col min="10763" max="11006" width="9" style="10"/>
    <col min="11007" max="11007" width="4.125" style="10" customWidth="1"/>
    <col min="11008" max="11009" width="2.875" style="10" customWidth="1"/>
    <col min="11010" max="11010" width="28.75" style="10" customWidth="1"/>
    <col min="11011" max="11016" width="16" style="10" customWidth="1"/>
    <col min="11017" max="11017" width="37.125" style="10" customWidth="1"/>
    <col min="11018" max="11018" width="14.25" style="10" customWidth="1"/>
    <col min="11019" max="11262" width="9" style="10"/>
    <col min="11263" max="11263" width="4.125" style="10" customWidth="1"/>
    <col min="11264" max="11265" width="2.875" style="10" customWidth="1"/>
    <col min="11266" max="11266" width="28.75" style="10" customWidth="1"/>
    <col min="11267" max="11272" width="16" style="10" customWidth="1"/>
    <col min="11273" max="11273" width="37.125" style="10" customWidth="1"/>
    <col min="11274" max="11274" width="14.25" style="10" customWidth="1"/>
    <col min="11275" max="11518" width="9" style="10"/>
    <col min="11519" max="11519" width="4.125" style="10" customWidth="1"/>
    <col min="11520" max="11521" width="2.875" style="10" customWidth="1"/>
    <col min="11522" max="11522" width="28.75" style="10" customWidth="1"/>
    <col min="11523" max="11528" width="16" style="10" customWidth="1"/>
    <col min="11529" max="11529" width="37.125" style="10" customWidth="1"/>
    <col min="11530" max="11530" width="14.25" style="10" customWidth="1"/>
    <col min="11531" max="11774" width="9" style="10"/>
    <col min="11775" max="11775" width="4.125" style="10" customWidth="1"/>
    <col min="11776" max="11777" width="2.875" style="10" customWidth="1"/>
    <col min="11778" max="11778" width="28.75" style="10" customWidth="1"/>
    <col min="11779" max="11784" width="16" style="10" customWidth="1"/>
    <col min="11785" max="11785" width="37.125" style="10" customWidth="1"/>
    <col min="11786" max="11786" width="14.25" style="10" customWidth="1"/>
    <col min="11787" max="12030" width="9" style="10"/>
    <col min="12031" max="12031" width="4.125" style="10" customWidth="1"/>
    <col min="12032" max="12033" width="2.875" style="10" customWidth="1"/>
    <col min="12034" max="12034" width="28.75" style="10" customWidth="1"/>
    <col min="12035" max="12040" width="16" style="10" customWidth="1"/>
    <col min="12041" max="12041" width="37.125" style="10" customWidth="1"/>
    <col min="12042" max="12042" width="14.25" style="10" customWidth="1"/>
    <col min="12043" max="12286" width="9" style="10"/>
    <col min="12287" max="12287" width="4.125" style="10" customWidth="1"/>
    <col min="12288" max="12289" width="2.875" style="10" customWidth="1"/>
    <col min="12290" max="12290" width="28.75" style="10" customWidth="1"/>
    <col min="12291" max="12296" width="16" style="10" customWidth="1"/>
    <col min="12297" max="12297" width="37.125" style="10" customWidth="1"/>
    <col min="12298" max="12298" width="14.25" style="10" customWidth="1"/>
    <col min="12299" max="12542" width="9" style="10"/>
    <col min="12543" max="12543" width="4.125" style="10" customWidth="1"/>
    <col min="12544" max="12545" width="2.875" style="10" customWidth="1"/>
    <col min="12546" max="12546" width="28.75" style="10" customWidth="1"/>
    <col min="12547" max="12552" width="16" style="10" customWidth="1"/>
    <col min="12553" max="12553" width="37.125" style="10" customWidth="1"/>
    <col min="12554" max="12554" width="14.25" style="10" customWidth="1"/>
    <col min="12555" max="12798" width="9" style="10"/>
    <col min="12799" max="12799" width="4.125" style="10" customWidth="1"/>
    <col min="12800" max="12801" width="2.875" style="10" customWidth="1"/>
    <col min="12802" max="12802" width="28.75" style="10" customWidth="1"/>
    <col min="12803" max="12808" width="16" style="10" customWidth="1"/>
    <col min="12809" max="12809" width="37.125" style="10" customWidth="1"/>
    <col min="12810" max="12810" width="14.25" style="10" customWidth="1"/>
    <col min="12811" max="13054" width="9" style="10"/>
    <col min="13055" max="13055" width="4.125" style="10" customWidth="1"/>
    <col min="13056" max="13057" width="2.875" style="10" customWidth="1"/>
    <col min="13058" max="13058" width="28.75" style="10" customWidth="1"/>
    <col min="13059" max="13064" width="16" style="10" customWidth="1"/>
    <col min="13065" max="13065" width="37.125" style="10" customWidth="1"/>
    <col min="13066" max="13066" width="14.25" style="10" customWidth="1"/>
    <col min="13067" max="13310" width="9" style="10"/>
    <col min="13311" max="13311" width="4.125" style="10" customWidth="1"/>
    <col min="13312" max="13313" width="2.875" style="10" customWidth="1"/>
    <col min="13314" max="13314" width="28.75" style="10" customWidth="1"/>
    <col min="13315" max="13320" width="16" style="10" customWidth="1"/>
    <col min="13321" max="13321" width="37.125" style="10" customWidth="1"/>
    <col min="13322" max="13322" width="14.25" style="10" customWidth="1"/>
    <col min="13323" max="13566" width="9" style="10"/>
    <col min="13567" max="13567" width="4.125" style="10" customWidth="1"/>
    <col min="13568" max="13569" width="2.875" style="10" customWidth="1"/>
    <col min="13570" max="13570" width="28.75" style="10" customWidth="1"/>
    <col min="13571" max="13576" width="16" style="10" customWidth="1"/>
    <col min="13577" max="13577" width="37.125" style="10" customWidth="1"/>
    <col min="13578" max="13578" width="14.25" style="10" customWidth="1"/>
    <col min="13579" max="13822" width="9" style="10"/>
    <col min="13823" max="13823" width="4.125" style="10" customWidth="1"/>
    <col min="13824" max="13825" width="2.875" style="10" customWidth="1"/>
    <col min="13826" max="13826" width="28.75" style="10" customWidth="1"/>
    <col min="13827" max="13832" width="16" style="10" customWidth="1"/>
    <col min="13833" max="13833" width="37.125" style="10" customWidth="1"/>
    <col min="13834" max="13834" width="14.25" style="10" customWidth="1"/>
    <col min="13835" max="14078" width="9" style="10"/>
    <col min="14079" max="14079" width="4.125" style="10" customWidth="1"/>
    <col min="14080" max="14081" width="2.875" style="10" customWidth="1"/>
    <col min="14082" max="14082" width="28.75" style="10" customWidth="1"/>
    <col min="14083" max="14088" width="16" style="10" customWidth="1"/>
    <col min="14089" max="14089" width="37.125" style="10" customWidth="1"/>
    <col min="14090" max="14090" width="14.25" style="10" customWidth="1"/>
    <col min="14091" max="14334" width="9" style="10"/>
    <col min="14335" max="14335" width="4.125" style="10" customWidth="1"/>
    <col min="14336" max="14337" width="2.875" style="10" customWidth="1"/>
    <col min="14338" max="14338" width="28.75" style="10" customWidth="1"/>
    <col min="14339" max="14344" width="16" style="10" customWidth="1"/>
    <col min="14345" max="14345" width="37.125" style="10" customWidth="1"/>
    <col min="14346" max="14346" width="14.25" style="10" customWidth="1"/>
    <col min="14347" max="14590" width="9" style="10"/>
    <col min="14591" max="14591" width="4.125" style="10" customWidth="1"/>
    <col min="14592" max="14593" width="2.875" style="10" customWidth="1"/>
    <col min="14594" max="14594" width="28.75" style="10" customWidth="1"/>
    <col min="14595" max="14600" width="16" style="10" customWidth="1"/>
    <col min="14601" max="14601" width="37.125" style="10" customWidth="1"/>
    <col min="14602" max="14602" width="14.25" style="10" customWidth="1"/>
    <col min="14603" max="14846" width="9" style="10"/>
    <col min="14847" max="14847" width="4.125" style="10" customWidth="1"/>
    <col min="14848" max="14849" width="2.875" style="10" customWidth="1"/>
    <col min="14850" max="14850" width="28.75" style="10" customWidth="1"/>
    <col min="14851" max="14856" width="16" style="10" customWidth="1"/>
    <col min="14857" max="14857" width="37.125" style="10" customWidth="1"/>
    <col min="14858" max="14858" width="14.25" style="10" customWidth="1"/>
    <col min="14859" max="15102" width="9" style="10"/>
    <col min="15103" max="15103" width="4.125" style="10" customWidth="1"/>
    <col min="15104" max="15105" width="2.875" style="10" customWidth="1"/>
    <col min="15106" max="15106" width="28.75" style="10" customWidth="1"/>
    <col min="15107" max="15112" width="16" style="10" customWidth="1"/>
    <col min="15113" max="15113" width="37.125" style="10" customWidth="1"/>
    <col min="15114" max="15114" width="14.25" style="10" customWidth="1"/>
    <col min="15115" max="15358" width="9" style="10"/>
    <col min="15359" max="15359" width="4.125" style="10" customWidth="1"/>
    <col min="15360" max="15361" width="2.875" style="10" customWidth="1"/>
    <col min="15362" max="15362" width="28.75" style="10" customWidth="1"/>
    <col min="15363" max="15368" width="16" style="10" customWidth="1"/>
    <col min="15369" max="15369" width="37.125" style="10" customWidth="1"/>
    <col min="15370" max="15370" width="14.25" style="10" customWidth="1"/>
    <col min="15371" max="15614" width="9" style="10"/>
    <col min="15615" max="15615" width="4.125" style="10" customWidth="1"/>
    <col min="15616" max="15617" width="2.875" style="10" customWidth="1"/>
    <col min="15618" max="15618" width="28.75" style="10" customWidth="1"/>
    <col min="15619" max="15624" width="16" style="10" customWidth="1"/>
    <col min="15625" max="15625" width="37.125" style="10" customWidth="1"/>
    <col min="15626" max="15626" width="14.25" style="10" customWidth="1"/>
    <col min="15627" max="15870" width="9" style="10"/>
    <col min="15871" max="15871" width="4.125" style="10" customWidth="1"/>
    <col min="15872" max="15873" width="2.875" style="10" customWidth="1"/>
    <col min="15874" max="15874" width="28.75" style="10" customWidth="1"/>
    <col min="15875" max="15880" width="16" style="10" customWidth="1"/>
    <col min="15881" max="15881" width="37.125" style="10" customWidth="1"/>
    <col min="15882" max="15882" width="14.25" style="10" customWidth="1"/>
    <col min="15883" max="16126" width="9" style="10"/>
    <col min="16127" max="16127" width="4.125" style="10" customWidth="1"/>
    <col min="16128" max="16129" width="2.875" style="10" customWidth="1"/>
    <col min="16130" max="16130" width="28.75" style="10" customWidth="1"/>
    <col min="16131" max="16136" width="16" style="10" customWidth="1"/>
    <col min="16137" max="16137" width="37.125" style="10" customWidth="1"/>
    <col min="16138" max="16138" width="14.25" style="10" customWidth="1"/>
    <col min="16139" max="16384" width="9" style="10"/>
  </cols>
  <sheetData>
    <row r="1" spans="1:10" ht="38.25" customHeight="1" x14ac:dyDescent="0.15">
      <c r="A1" s="231" t="s">
        <v>75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143"/>
      <c r="F2" s="26"/>
      <c r="G2" s="26"/>
      <c r="H2" s="143"/>
      <c r="I2" s="143"/>
      <c r="J2" s="27" t="s">
        <v>37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24</v>
      </c>
      <c r="G3" s="247" t="s">
        <v>44</v>
      </c>
      <c r="H3" s="248"/>
      <c r="I3" s="249"/>
      <c r="J3" s="253" t="s">
        <v>26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92" t="s">
        <v>25</v>
      </c>
      <c r="H4" s="57" t="s">
        <v>36</v>
      </c>
      <c r="I4" s="90"/>
      <c r="J4" s="254"/>
    </row>
    <row r="5" spans="1:10" ht="22.5" customHeight="1" x14ac:dyDescent="0.15">
      <c r="A5" s="255" t="s">
        <v>41</v>
      </c>
      <c r="B5" s="200" t="s">
        <v>0</v>
      </c>
      <c r="C5" s="201"/>
      <c r="D5" s="202"/>
      <c r="E5" s="96">
        <f>F5+I5+J5</f>
        <v>0</v>
      </c>
      <c r="F5" s="85">
        <f>SUM(F6:F10)</f>
        <v>0</v>
      </c>
      <c r="G5" s="44">
        <f>G6+G8+G10</f>
        <v>0</v>
      </c>
      <c r="H5" s="28">
        <f>H6+H8+H10</f>
        <v>0</v>
      </c>
      <c r="I5" s="91">
        <f>SUM(I6:I10)</f>
        <v>0</v>
      </c>
      <c r="J5" s="46">
        <f>SUM(J6:J8)</f>
        <v>0</v>
      </c>
    </row>
    <row r="6" spans="1:10" ht="22.5" customHeight="1" x14ac:dyDescent="0.15">
      <c r="A6" s="256"/>
      <c r="B6" s="213"/>
      <c r="C6" s="207" t="s">
        <v>51</v>
      </c>
      <c r="D6" s="208"/>
      <c r="E6" s="258"/>
      <c r="F6" s="250">
        <f>ROUNDDOWN(E6*0.1,0)</f>
        <v>0</v>
      </c>
      <c r="G6" s="51">
        <f>ROUNDDOWN(I6*G7,0)</f>
        <v>0</v>
      </c>
      <c r="H6" s="39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hidden="1" customHeight="1" x14ac:dyDescent="0.15">
      <c r="A7" s="256"/>
      <c r="B7" s="214"/>
      <c r="C7" s="209"/>
      <c r="D7" s="210"/>
      <c r="E7" s="259"/>
      <c r="F7" s="251"/>
      <c r="G7" s="52">
        <v>0.88</v>
      </c>
      <c r="H7" s="29">
        <v>0.12</v>
      </c>
      <c r="I7" s="233"/>
      <c r="J7" s="235"/>
    </row>
    <row r="8" spans="1:10" ht="22.5" customHeight="1" x14ac:dyDescent="0.15">
      <c r="A8" s="256"/>
      <c r="B8" s="214"/>
      <c r="C8" s="207" t="s">
        <v>52</v>
      </c>
      <c r="D8" s="208"/>
      <c r="E8" s="258"/>
      <c r="F8" s="250">
        <f>ROUNDDOWN(E8*0.1,0)</f>
        <v>0</v>
      </c>
      <c r="G8" s="51">
        <f>ROUNDDOWN(I8*G9,0)</f>
        <v>0</v>
      </c>
      <c r="H8" s="39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hidden="1" customHeight="1" x14ac:dyDescent="0.15">
      <c r="A9" s="256"/>
      <c r="B9" s="214"/>
      <c r="C9" s="209"/>
      <c r="D9" s="210"/>
      <c r="E9" s="259"/>
      <c r="F9" s="251"/>
      <c r="G9" s="52">
        <v>0.88</v>
      </c>
      <c r="H9" s="29">
        <v>0.12</v>
      </c>
      <c r="I9" s="233"/>
      <c r="J9" s="235"/>
    </row>
    <row r="10" spans="1:10" ht="22.5" customHeight="1" thickBot="1" x14ac:dyDescent="0.2">
      <c r="A10" s="256"/>
      <c r="B10" s="214"/>
      <c r="C10" s="207" t="s">
        <v>53</v>
      </c>
      <c r="D10" s="208"/>
      <c r="E10" s="258"/>
      <c r="F10" s="250">
        <f>ROUNDDOWN(E10*0.1,0)</f>
        <v>0</v>
      </c>
      <c r="G10" s="51">
        <f>ROUNDDOWN(I10*G11,0)</f>
        <v>0</v>
      </c>
      <c r="H10" s="116">
        <f>ROUNDUP(I10*H11,0)</f>
        <v>0</v>
      </c>
      <c r="I10" s="232">
        <f>ROUNDUP(E10*0.9,0)</f>
        <v>0</v>
      </c>
      <c r="J10" s="263"/>
    </row>
    <row r="11" spans="1:10" ht="13.5" hidden="1" customHeight="1" thickBot="1" x14ac:dyDescent="0.2">
      <c r="A11" s="256"/>
      <c r="B11" s="227"/>
      <c r="C11" s="211"/>
      <c r="D11" s="212"/>
      <c r="E11" s="260"/>
      <c r="F11" s="261"/>
      <c r="G11" s="53">
        <v>0.88</v>
      </c>
      <c r="H11" s="47">
        <v>0.12</v>
      </c>
      <c r="I11" s="262"/>
      <c r="J11" s="264"/>
    </row>
    <row r="12" spans="1:10" ht="22.5" customHeight="1" thickTop="1" x14ac:dyDescent="0.15">
      <c r="A12" s="256"/>
      <c r="B12" s="220" t="s">
        <v>71</v>
      </c>
      <c r="C12" s="221"/>
      <c r="D12" s="222"/>
      <c r="E12" s="106">
        <f t="shared" ref="E12:E17" si="0">F12+I12+J12</f>
        <v>0</v>
      </c>
      <c r="F12" s="115">
        <f>F13+F14+F15</f>
        <v>0</v>
      </c>
      <c r="G12" s="152">
        <f>G13+G14+G15</f>
        <v>0</v>
      </c>
      <c r="H12" s="132">
        <f>H13+H14+H15</f>
        <v>0</v>
      </c>
      <c r="I12" s="117">
        <f>I13+I14+I15</f>
        <v>0</v>
      </c>
      <c r="J12" s="118">
        <f>J13+J14+J15</f>
        <v>0</v>
      </c>
    </row>
    <row r="13" spans="1:10" ht="22.5" customHeight="1" x14ac:dyDescent="0.15">
      <c r="A13" s="256"/>
      <c r="B13" s="213"/>
      <c r="C13" s="228" t="s">
        <v>72</v>
      </c>
      <c r="D13" s="229"/>
      <c r="E13" s="306">
        <f t="shared" si="0"/>
        <v>0</v>
      </c>
      <c r="F13" s="150"/>
      <c r="G13" s="151"/>
      <c r="H13" s="30"/>
      <c r="I13" s="87">
        <f>G13</f>
        <v>0</v>
      </c>
      <c r="J13" s="65"/>
    </row>
    <row r="14" spans="1:10" ht="22.5" customHeight="1" x14ac:dyDescent="0.15">
      <c r="A14" s="256"/>
      <c r="B14" s="214"/>
      <c r="C14" s="276" t="s">
        <v>78</v>
      </c>
      <c r="D14" s="229"/>
      <c r="E14" s="306">
        <f t="shared" si="0"/>
        <v>0</v>
      </c>
      <c r="F14" s="100"/>
      <c r="G14" s="151"/>
      <c r="H14" s="30"/>
      <c r="I14" s="87">
        <f>G14</f>
        <v>0</v>
      </c>
      <c r="J14" s="54"/>
    </row>
    <row r="15" spans="1:10" ht="22.5" customHeight="1" thickBot="1" x14ac:dyDescent="0.2">
      <c r="A15" s="256"/>
      <c r="B15" s="227"/>
      <c r="C15" s="230" t="s">
        <v>73</v>
      </c>
      <c r="D15" s="212"/>
      <c r="E15" s="307">
        <f t="shared" si="0"/>
        <v>0</v>
      </c>
      <c r="F15" s="109"/>
      <c r="G15" s="308"/>
      <c r="H15" s="309"/>
      <c r="I15" s="149">
        <f>H15+G15</f>
        <v>0</v>
      </c>
      <c r="J15" s="310"/>
    </row>
    <row r="16" spans="1:10" s="12" customFormat="1" ht="22.5" customHeight="1" thickTop="1" x14ac:dyDescent="0.15">
      <c r="A16" s="256"/>
      <c r="B16" s="220" t="s">
        <v>64</v>
      </c>
      <c r="C16" s="221"/>
      <c r="D16" s="222"/>
      <c r="E16" s="106">
        <f t="shared" si="0"/>
        <v>0</v>
      </c>
      <c r="F16" s="115">
        <f>F17+F21+F22+F23</f>
        <v>0</v>
      </c>
      <c r="G16" s="114">
        <f>G17+G21+G22+G23</f>
        <v>0</v>
      </c>
      <c r="H16" s="45"/>
      <c r="I16" s="117">
        <f>I17+I21+I22+I23</f>
        <v>0</v>
      </c>
      <c r="J16" s="118">
        <f>J17+J21+J22+J23</f>
        <v>0</v>
      </c>
    </row>
    <row r="17" spans="1:13" ht="22.5" customHeight="1" x14ac:dyDescent="0.15">
      <c r="A17" s="256"/>
      <c r="B17" s="223"/>
      <c r="C17" s="191" t="s">
        <v>27</v>
      </c>
      <c r="D17" s="192"/>
      <c r="E17" s="94">
        <f t="shared" si="0"/>
        <v>0</v>
      </c>
      <c r="F17" s="101">
        <f>SUM(F18:F20)</f>
        <v>0</v>
      </c>
      <c r="G17" s="31">
        <f>SUM(G18:G20)</f>
        <v>0</v>
      </c>
      <c r="H17" s="30"/>
      <c r="I17" s="87">
        <f>SUM(I18:I20)</f>
        <v>0</v>
      </c>
      <c r="J17" s="40">
        <f>SUM(J18:J20)</f>
        <v>0</v>
      </c>
    </row>
    <row r="18" spans="1:13" ht="22.5" customHeight="1" x14ac:dyDescent="0.15">
      <c r="A18" s="256"/>
      <c r="B18" s="223"/>
      <c r="C18" s="188"/>
      <c r="D18" s="141" t="s">
        <v>28</v>
      </c>
      <c r="E18" s="94">
        <f t="shared" ref="E18:E29" si="1">F18+I18+J18</f>
        <v>0</v>
      </c>
      <c r="F18" s="100"/>
      <c r="G18" s="66"/>
      <c r="H18" s="30"/>
      <c r="I18" s="142">
        <f t="shared" ref="I18:I23" si="2">G18+H18</f>
        <v>0</v>
      </c>
      <c r="J18" s="65"/>
    </row>
    <row r="19" spans="1:13" ht="22.5" customHeight="1" x14ac:dyDescent="0.15">
      <c r="A19" s="256"/>
      <c r="B19" s="223"/>
      <c r="C19" s="189"/>
      <c r="D19" s="141" t="s">
        <v>29</v>
      </c>
      <c r="E19" s="94">
        <f t="shared" si="1"/>
        <v>0</v>
      </c>
      <c r="F19" s="99"/>
      <c r="G19" s="66"/>
      <c r="H19" s="30"/>
      <c r="I19" s="142">
        <f t="shared" si="2"/>
        <v>0</v>
      </c>
      <c r="J19" s="54"/>
    </row>
    <row r="20" spans="1:13" ht="22.5" customHeight="1" x14ac:dyDescent="0.15">
      <c r="A20" s="256"/>
      <c r="B20" s="223"/>
      <c r="C20" s="190"/>
      <c r="D20" s="141" t="s">
        <v>30</v>
      </c>
      <c r="E20" s="94">
        <f t="shared" si="1"/>
        <v>0</v>
      </c>
      <c r="F20" s="100"/>
      <c r="G20" s="66"/>
      <c r="H20" s="30"/>
      <c r="I20" s="142">
        <f t="shared" si="2"/>
        <v>0</v>
      </c>
      <c r="J20" s="65"/>
    </row>
    <row r="21" spans="1:13" ht="22.5" customHeight="1" x14ac:dyDescent="0.15">
      <c r="A21" s="256"/>
      <c r="B21" s="223"/>
      <c r="C21" s="191" t="s">
        <v>31</v>
      </c>
      <c r="D21" s="192"/>
      <c r="E21" s="94">
        <f t="shared" si="1"/>
        <v>0</v>
      </c>
      <c r="F21" s="100"/>
      <c r="G21" s="66"/>
      <c r="H21" s="30"/>
      <c r="I21" s="142">
        <f t="shared" si="2"/>
        <v>0</v>
      </c>
      <c r="J21" s="65"/>
    </row>
    <row r="22" spans="1:13" ht="22.5" customHeight="1" x14ac:dyDescent="0.15">
      <c r="A22" s="256"/>
      <c r="B22" s="223"/>
      <c r="C22" s="191" t="s">
        <v>32</v>
      </c>
      <c r="D22" s="192"/>
      <c r="E22" s="94">
        <f t="shared" si="1"/>
        <v>0</v>
      </c>
      <c r="F22" s="146"/>
      <c r="G22" s="128"/>
      <c r="H22" s="129"/>
      <c r="I22" s="142">
        <f t="shared" si="2"/>
        <v>0</v>
      </c>
      <c r="J22" s="65"/>
    </row>
    <row r="23" spans="1:13" ht="22.5" customHeight="1" thickBot="1" x14ac:dyDescent="0.2">
      <c r="A23" s="256"/>
      <c r="B23" s="224"/>
      <c r="C23" s="225" t="s">
        <v>60</v>
      </c>
      <c r="D23" s="226"/>
      <c r="E23" s="107">
        <f t="shared" si="1"/>
        <v>0</v>
      </c>
      <c r="F23" s="102"/>
      <c r="G23" s="130"/>
      <c r="H23" s="129"/>
      <c r="I23" s="88">
        <f t="shared" si="2"/>
        <v>0</v>
      </c>
      <c r="J23" s="153"/>
      <c r="K23" s="136"/>
    </row>
    <row r="24" spans="1:13" s="12" customFormat="1" ht="22.5" customHeight="1" thickTop="1" x14ac:dyDescent="0.15">
      <c r="A24" s="256"/>
      <c r="B24" s="201" t="s">
        <v>63</v>
      </c>
      <c r="C24" s="201"/>
      <c r="D24" s="202"/>
      <c r="E24" s="96">
        <f>F24+I24+J24</f>
        <v>0</v>
      </c>
      <c r="F24" s="103">
        <f>SUM(F25:F45)</f>
        <v>0</v>
      </c>
      <c r="G24" s="49">
        <f>G25+G29+G30+G32+G34+G36+G37+G39+G40+G41+G43+G44+G27+G45</f>
        <v>0</v>
      </c>
      <c r="H24" s="132">
        <f>H25+H29+H30+H32+H34+H36+H37+H39+H40+H41+H43+H44+H27+H45</f>
        <v>0</v>
      </c>
      <c r="I24" s="89">
        <f>SUM(I25:I45)</f>
        <v>0</v>
      </c>
      <c r="J24" s="56">
        <f>SUM(J25:J45)</f>
        <v>0</v>
      </c>
    </row>
    <row r="25" spans="1:13" ht="22.5" customHeight="1" x14ac:dyDescent="0.15">
      <c r="A25" s="256"/>
      <c r="B25" s="213"/>
      <c r="C25" s="207" t="s">
        <v>56</v>
      </c>
      <c r="D25" s="208"/>
      <c r="E25" s="265">
        <f>F25+I25+J25</f>
        <v>0</v>
      </c>
      <c r="F25" s="269"/>
      <c r="G25" s="51">
        <f>ROUNDDOWN(I25*G26,0)</f>
        <v>0</v>
      </c>
      <c r="H25" s="39">
        <f>ROUNDUP(I25*H26,0)</f>
        <v>0</v>
      </c>
      <c r="I25" s="274"/>
      <c r="J25" s="263"/>
    </row>
    <row r="26" spans="1:13" ht="14.25" hidden="1" customHeight="1" x14ac:dyDescent="0.15">
      <c r="A26" s="256"/>
      <c r="B26" s="214"/>
      <c r="C26" s="209"/>
      <c r="D26" s="210"/>
      <c r="E26" s="266"/>
      <c r="F26" s="270"/>
      <c r="G26" s="52">
        <v>0.46</v>
      </c>
      <c r="H26" s="29">
        <v>0.54</v>
      </c>
      <c r="I26" s="275"/>
      <c r="J26" s="271"/>
    </row>
    <row r="27" spans="1:13" ht="22.5" customHeight="1" x14ac:dyDescent="0.15">
      <c r="A27" s="256"/>
      <c r="B27" s="214"/>
      <c r="C27" s="193" t="s">
        <v>57</v>
      </c>
      <c r="D27" s="194"/>
      <c r="E27" s="265">
        <f>F27+I27+J27</f>
        <v>0</v>
      </c>
      <c r="F27" s="269"/>
      <c r="G27" s="51">
        <f>ROUNDDOWN(I27*G28,0)</f>
        <v>0</v>
      </c>
      <c r="H27" s="39">
        <f>ROUNDUP(I27*H28,0)</f>
        <v>0</v>
      </c>
      <c r="I27" s="274"/>
      <c r="J27" s="299"/>
    </row>
    <row r="28" spans="1:13" ht="14.25" hidden="1" customHeight="1" x14ac:dyDescent="0.15">
      <c r="A28" s="256"/>
      <c r="B28" s="214"/>
      <c r="C28" s="195"/>
      <c r="D28" s="196"/>
      <c r="E28" s="266"/>
      <c r="F28" s="270"/>
      <c r="G28" s="52">
        <v>0.56000000000000005</v>
      </c>
      <c r="H28" s="29">
        <v>0.44</v>
      </c>
      <c r="I28" s="275"/>
      <c r="J28" s="300"/>
    </row>
    <row r="29" spans="1:13" ht="22.5" customHeight="1" x14ac:dyDescent="0.15">
      <c r="A29" s="256"/>
      <c r="B29" s="214"/>
      <c r="C29" s="272" t="s">
        <v>4</v>
      </c>
      <c r="D29" s="273"/>
      <c r="E29" s="94">
        <f t="shared" si="1"/>
        <v>0</v>
      </c>
      <c r="F29" s="99"/>
      <c r="G29" s="34">
        <f>I29</f>
        <v>0</v>
      </c>
      <c r="H29" s="30"/>
      <c r="I29" s="80"/>
      <c r="J29" s="54"/>
    </row>
    <row r="30" spans="1:13" ht="22.5" customHeight="1" x14ac:dyDescent="0.15">
      <c r="A30" s="256"/>
      <c r="B30" s="214"/>
      <c r="C30" s="193" t="s">
        <v>9</v>
      </c>
      <c r="D30" s="194"/>
      <c r="E30" s="267">
        <f>F30+I30+J30</f>
        <v>0</v>
      </c>
      <c r="F30" s="99"/>
      <c r="G30" s="51">
        <f>ROUNDDOWN(I30*G31,0)</f>
        <v>0</v>
      </c>
      <c r="H30" s="39">
        <f>ROUNDUP(I30*H31,0)</f>
        <v>0</v>
      </c>
      <c r="I30" s="274"/>
      <c r="J30" s="263"/>
    </row>
    <row r="31" spans="1:13" ht="14.25" hidden="1" customHeight="1" x14ac:dyDescent="0.15">
      <c r="A31" s="256"/>
      <c r="B31" s="214"/>
      <c r="C31" s="205"/>
      <c r="D31" s="206"/>
      <c r="E31" s="268"/>
      <c r="F31" s="99"/>
      <c r="G31" s="52">
        <v>0.88</v>
      </c>
      <c r="H31" s="29">
        <v>0.12</v>
      </c>
      <c r="I31" s="275"/>
      <c r="J31" s="271"/>
    </row>
    <row r="32" spans="1:13" ht="22.5" customHeight="1" x14ac:dyDescent="0.15">
      <c r="A32" s="256"/>
      <c r="B32" s="214"/>
      <c r="C32" s="193" t="s">
        <v>5</v>
      </c>
      <c r="D32" s="194"/>
      <c r="E32" s="267">
        <f>F32+I32+J32</f>
        <v>0</v>
      </c>
      <c r="F32" s="99"/>
      <c r="G32" s="51">
        <f>ROUNDDOWN(I32*G33,0)</f>
        <v>0</v>
      </c>
      <c r="H32" s="39">
        <f>ROUNDUP(I32*H33,0)</f>
        <v>0</v>
      </c>
      <c r="I32" s="274"/>
      <c r="J32" s="263"/>
      <c r="K32" s="123"/>
      <c r="L32" s="123"/>
      <c r="M32" s="123"/>
    </row>
    <row r="33" spans="1:10" ht="14.25" hidden="1" customHeight="1" x14ac:dyDescent="0.15">
      <c r="A33" s="256"/>
      <c r="B33" s="214"/>
      <c r="C33" s="205"/>
      <c r="D33" s="206"/>
      <c r="E33" s="268"/>
      <c r="F33" s="99"/>
      <c r="G33" s="52">
        <v>0.88</v>
      </c>
      <c r="H33" s="29">
        <v>0.12</v>
      </c>
      <c r="I33" s="275"/>
      <c r="J33" s="271"/>
    </row>
    <row r="34" spans="1:10" ht="22.5" customHeight="1" x14ac:dyDescent="0.15">
      <c r="A34" s="256"/>
      <c r="B34" s="214"/>
      <c r="C34" s="193" t="s">
        <v>10</v>
      </c>
      <c r="D34" s="194"/>
      <c r="E34" s="267">
        <f>F34+I34+J34</f>
        <v>0</v>
      </c>
      <c r="F34" s="99"/>
      <c r="G34" s="51">
        <f>ROUNDDOWN(I34*G35,0)</f>
        <v>0</v>
      </c>
      <c r="H34" s="39">
        <f>ROUNDUP(I34*H35,0)</f>
        <v>0</v>
      </c>
      <c r="I34" s="274"/>
      <c r="J34" s="263"/>
    </row>
    <row r="35" spans="1:10" ht="14.25" hidden="1" customHeight="1" x14ac:dyDescent="0.15">
      <c r="A35" s="256"/>
      <c r="B35" s="214"/>
      <c r="C35" s="205"/>
      <c r="D35" s="206"/>
      <c r="E35" s="268"/>
      <c r="F35" s="99"/>
      <c r="G35" s="52">
        <v>0.88</v>
      </c>
      <c r="H35" s="29">
        <v>0.12</v>
      </c>
      <c r="I35" s="275"/>
      <c r="J35" s="271"/>
    </row>
    <row r="36" spans="1:10" ht="22.5" customHeight="1" x14ac:dyDescent="0.15">
      <c r="A36" s="256"/>
      <c r="B36" s="214"/>
      <c r="C36" s="272" t="s">
        <v>8</v>
      </c>
      <c r="D36" s="273"/>
      <c r="E36" s="94">
        <f>F36+I36+J36</f>
        <v>0</v>
      </c>
      <c r="F36" s="100"/>
      <c r="G36" s="48"/>
      <c r="H36" s="30"/>
      <c r="I36" s="84"/>
      <c r="J36" s="54"/>
    </row>
    <row r="37" spans="1:10" ht="22.5" customHeight="1" x14ac:dyDescent="0.15">
      <c r="A37" s="256"/>
      <c r="B37" s="214"/>
      <c r="C37" s="193" t="s">
        <v>7</v>
      </c>
      <c r="D37" s="194"/>
      <c r="E37" s="265">
        <f>F37+I37+J37</f>
        <v>0</v>
      </c>
      <c r="F37" s="99"/>
      <c r="G37" s="51">
        <f>ROUNDDOWN(I37*G38,0)</f>
        <v>0</v>
      </c>
      <c r="H37" s="39">
        <f>ROUNDUP(I37*H38,0)</f>
        <v>0</v>
      </c>
      <c r="I37" s="274"/>
      <c r="J37" s="263"/>
    </row>
    <row r="38" spans="1:10" ht="14.25" hidden="1" customHeight="1" x14ac:dyDescent="0.15">
      <c r="A38" s="256"/>
      <c r="B38" s="214"/>
      <c r="C38" s="205"/>
      <c r="D38" s="206"/>
      <c r="E38" s="266"/>
      <c r="F38" s="99"/>
      <c r="G38" s="52">
        <v>0.12</v>
      </c>
      <c r="H38" s="29">
        <v>0.88</v>
      </c>
      <c r="I38" s="275"/>
      <c r="J38" s="271"/>
    </row>
    <row r="39" spans="1:10" ht="22.5" customHeight="1" x14ac:dyDescent="0.15">
      <c r="A39" s="256"/>
      <c r="B39" s="214"/>
      <c r="C39" s="272" t="s">
        <v>6</v>
      </c>
      <c r="D39" s="273"/>
      <c r="E39" s="94">
        <f>F39+I39+J39</f>
        <v>0</v>
      </c>
      <c r="F39" s="99"/>
      <c r="G39" s="35">
        <f>I39</f>
        <v>0</v>
      </c>
      <c r="H39" s="30"/>
      <c r="I39" s="80"/>
      <c r="J39" s="54"/>
    </row>
    <row r="40" spans="1:10" ht="22.5" customHeight="1" x14ac:dyDescent="0.15">
      <c r="A40" s="256"/>
      <c r="B40" s="214"/>
      <c r="C40" s="193" t="s">
        <v>3</v>
      </c>
      <c r="D40" s="194"/>
      <c r="E40" s="94">
        <f>F40+I40+J40</f>
        <v>0</v>
      </c>
      <c r="F40" s="146"/>
      <c r="G40" s="35">
        <f>I40</f>
        <v>0</v>
      </c>
      <c r="H40" s="30"/>
      <c r="I40" s="80"/>
      <c r="J40" s="65"/>
    </row>
    <row r="41" spans="1:10" ht="22.5" customHeight="1" x14ac:dyDescent="0.15">
      <c r="A41" s="256"/>
      <c r="B41" s="214"/>
      <c r="C41" s="193" t="s">
        <v>33</v>
      </c>
      <c r="D41" s="194"/>
      <c r="E41" s="267">
        <f>F41+I41+J41</f>
        <v>0</v>
      </c>
      <c r="F41" s="269"/>
      <c r="G41" s="51">
        <f>ROUNDDOWN(I41*G42,0)</f>
        <v>0</v>
      </c>
      <c r="H41" s="39">
        <f>ROUNDUP(I41*H42,0)</f>
        <v>0</v>
      </c>
      <c r="I41" s="274"/>
      <c r="J41" s="54"/>
    </row>
    <row r="42" spans="1:10" ht="14.25" hidden="1" customHeight="1" x14ac:dyDescent="0.15">
      <c r="A42" s="256"/>
      <c r="B42" s="214"/>
      <c r="C42" s="205"/>
      <c r="D42" s="206"/>
      <c r="E42" s="268"/>
      <c r="F42" s="270"/>
      <c r="G42" s="52">
        <v>0.88</v>
      </c>
      <c r="H42" s="29">
        <v>0.12</v>
      </c>
      <c r="I42" s="275"/>
      <c r="J42" s="54"/>
    </row>
    <row r="43" spans="1:10" ht="22.5" customHeight="1" x14ac:dyDescent="0.15">
      <c r="A43" s="256"/>
      <c r="B43" s="214"/>
      <c r="C43" s="216" t="s">
        <v>58</v>
      </c>
      <c r="D43" s="217"/>
      <c r="E43" s="145">
        <f>F43+I43+J43</f>
        <v>0</v>
      </c>
      <c r="F43" s="146"/>
      <c r="G43" s="48"/>
      <c r="H43" s="33">
        <f>I43</f>
        <v>0</v>
      </c>
      <c r="I43" s="80"/>
      <c r="J43" s="54"/>
    </row>
    <row r="44" spans="1:10" ht="22.5" customHeight="1" x14ac:dyDescent="0.15">
      <c r="A44" s="256"/>
      <c r="B44" s="214"/>
      <c r="C44" s="218" t="s">
        <v>60</v>
      </c>
      <c r="D44" s="219"/>
      <c r="E44" s="145">
        <f>F44+I44+J44</f>
        <v>0</v>
      </c>
      <c r="F44" s="146"/>
      <c r="G44" s="131"/>
      <c r="H44" s="131"/>
      <c r="I44" s="311">
        <f>G44+H44</f>
        <v>0</v>
      </c>
      <c r="J44" s="148"/>
    </row>
    <row r="45" spans="1:10" ht="22.5" customHeight="1" x14ac:dyDescent="0.15">
      <c r="A45" s="256"/>
      <c r="B45" s="215"/>
      <c r="C45" s="218" t="s">
        <v>60</v>
      </c>
      <c r="D45" s="219"/>
      <c r="E45" s="145">
        <f>F45+I45+J45</f>
        <v>0</v>
      </c>
      <c r="F45" s="146"/>
      <c r="G45" s="131"/>
      <c r="H45" s="131"/>
      <c r="I45" s="311">
        <f>G45+H45</f>
        <v>0</v>
      </c>
      <c r="J45" s="148"/>
    </row>
    <row r="46" spans="1:10" s="12" customFormat="1" ht="22.5" customHeight="1" x14ac:dyDescent="0.15">
      <c r="A46" s="256"/>
      <c r="B46" s="197" t="s">
        <v>49</v>
      </c>
      <c r="C46" s="198"/>
      <c r="D46" s="199"/>
      <c r="E46" s="94">
        <f>F46+I46+J46</f>
        <v>0</v>
      </c>
      <c r="F46" s="81">
        <f>F12+F16+F24</f>
        <v>0</v>
      </c>
      <c r="G46" s="34">
        <f>G12+G16+G24</f>
        <v>0</v>
      </c>
      <c r="H46" s="34">
        <f>H12+H16+H24</f>
        <v>0</v>
      </c>
      <c r="I46" s="81">
        <f>I12+I16+I24</f>
        <v>0</v>
      </c>
      <c r="J46" s="41">
        <f>J12+J16+J24</f>
        <v>0</v>
      </c>
    </row>
    <row r="47" spans="1:10" s="12" customFormat="1" ht="22.5" customHeight="1" x14ac:dyDescent="0.15">
      <c r="A47" s="256"/>
      <c r="B47" s="200" t="s">
        <v>34</v>
      </c>
      <c r="C47" s="201"/>
      <c r="D47" s="202"/>
      <c r="E47" s="94">
        <f>F47+I47+J47</f>
        <v>0</v>
      </c>
      <c r="F47" s="98">
        <f>ROUNDDOWN((F12+F16+F24)*0.1,0)</f>
        <v>0</v>
      </c>
      <c r="G47" s="36">
        <f>ROUNDDOWN((G12+G16+G24)*0.1,0)</f>
        <v>0</v>
      </c>
      <c r="H47" s="36">
        <f>ROUNDDOWN((H12+H16+H24)*0.1,0)</f>
        <v>0</v>
      </c>
      <c r="I47" s="82">
        <f>ROUNDDOWN((I12+I16+I24)*0.1,0)</f>
        <v>0</v>
      </c>
      <c r="J47" s="42">
        <f>ROUNDDOWN((J12+J16+J24)*0.1,0)</f>
        <v>0</v>
      </c>
    </row>
    <row r="48" spans="1:10" s="12" customFormat="1" ht="22.5" customHeight="1" thickBot="1" x14ac:dyDescent="0.2">
      <c r="A48" s="257"/>
      <c r="B48" s="203" t="s">
        <v>48</v>
      </c>
      <c r="C48" s="203"/>
      <c r="D48" s="204"/>
      <c r="E48" s="95">
        <f t="shared" ref="E48:J48" si="3">E46+E47+E5</f>
        <v>0</v>
      </c>
      <c r="F48" s="83">
        <f t="shared" si="3"/>
        <v>0</v>
      </c>
      <c r="G48" s="59">
        <f t="shared" si="3"/>
        <v>0</v>
      </c>
      <c r="H48" s="59">
        <f t="shared" si="3"/>
        <v>0</v>
      </c>
      <c r="I48" s="83">
        <f t="shared" si="3"/>
        <v>0</v>
      </c>
      <c r="J48" s="58">
        <f t="shared" si="3"/>
        <v>0</v>
      </c>
    </row>
    <row r="49" spans="1:10" s="12" customFormat="1" ht="22.5" customHeight="1" thickTop="1" x14ac:dyDescent="0.15">
      <c r="A49" s="292" t="s">
        <v>35</v>
      </c>
      <c r="B49" s="282" t="s">
        <v>46</v>
      </c>
      <c r="C49" s="278" t="s">
        <v>59</v>
      </c>
      <c r="D49" s="279"/>
      <c r="E49" s="113">
        <f>F49+I49+J49</f>
        <v>5000000</v>
      </c>
      <c r="F49" s="109"/>
      <c r="G49" s="135"/>
      <c r="H49" s="112">
        <v>5000000</v>
      </c>
      <c r="I49" s="305">
        <f>G49+H49</f>
        <v>5000000</v>
      </c>
      <c r="J49" s="137"/>
    </row>
    <row r="50" spans="1:10" s="12" customFormat="1" ht="22.5" customHeight="1" x14ac:dyDescent="0.15">
      <c r="A50" s="293"/>
      <c r="B50" s="283"/>
      <c r="C50" s="287" t="s">
        <v>62</v>
      </c>
      <c r="D50" s="288"/>
      <c r="E50" s="104">
        <f>G50</f>
        <v>34527000</v>
      </c>
      <c r="F50" s="108"/>
      <c r="G50" s="50">
        <v>34527000</v>
      </c>
      <c r="H50" s="48"/>
      <c r="I50" s="84"/>
      <c r="J50" s="54"/>
    </row>
    <row r="51" spans="1:10" s="12" customFormat="1" ht="22.5" customHeight="1" x14ac:dyDescent="0.15">
      <c r="A51" s="294"/>
      <c r="B51" s="283"/>
      <c r="C51" s="285" t="s">
        <v>79</v>
      </c>
      <c r="D51" s="286"/>
      <c r="E51" s="154">
        <f>F51+I51</f>
        <v>5000000</v>
      </c>
      <c r="F51" s="100"/>
      <c r="G51" s="151"/>
      <c r="H51" s="38">
        <v>5000000</v>
      </c>
      <c r="I51" s="81">
        <f>G51+H51</f>
        <v>5000000</v>
      </c>
      <c r="J51" s="54"/>
    </row>
    <row r="52" spans="1:10" s="12" customFormat="1" ht="22.5" customHeight="1" thickBot="1" x14ac:dyDescent="0.2">
      <c r="A52" s="295"/>
      <c r="B52" s="284"/>
      <c r="C52" s="280" t="s">
        <v>47</v>
      </c>
      <c r="D52" s="281"/>
      <c r="E52" s="95">
        <f>F52+I52</f>
        <v>10000000</v>
      </c>
      <c r="F52" s="78">
        <f>F49+F51</f>
        <v>0</v>
      </c>
      <c r="G52" s="61">
        <f>G49+G50+G51</f>
        <v>34527000</v>
      </c>
      <c r="H52" s="62">
        <f>H49+H51</f>
        <v>10000000</v>
      </c>
      <c r="I52" s="78">
        <f>I49+I51</f>
        <v>10000000</v>
      </c>
      <c r="J52" s="55"/>
    </row>
    <row r="53" spans="1:10" s="12" customFormat="1" ht="27.95" customHeight="1" thickTop="1" thickBot="1" x14ac:dyDescent="0.2">
      <c r="A53" s="289" t="s">
        <v>2</v>
      </c>
      <c r="B53" s="290"/>
      <c r="C53" s="290"/>
      <c r="D53" s="291"/>
      <c r="E53" s="93">
        <f>E48+E52</f>
        <v>10000000</v>
      </c>
      <c r="F53" s="79">
        <f>F48+F52</f>
        <v>0</v>
      </c>
      <c r="G53" s="37">
        <f>G48+G52</f>
        <v>34527000</v>
      </c>
      <c r="H53" s="60">
        <f t="shared" ref="H53:J53" si="4">H48+H52</f>
        <v>10000000</v>
      </c>
      <c r="I53" s="79">
        <f t="shared" si="4"/>
        <v>10000000</v>
      </c>
      <c r="J53" s="43">
        <f t="shared" si="4"/>
        <v>0</v>
      </c>
    </row>
    <row r="54" spans="1:10" s="12" customFormat="1" ht="27.95" customHeight="1" thickBot="1" x14ac:dyDescent="0.2">
      <c r="A54" s="296" t="s">
        <v>55</v>
      </c>
      <c r="B54" s="297"/>
      <c r="C54" s="297"/>
      <c r="D54" s="298"/>
      <c r="E54" s="119"/>
      <c r="F54" s="147"/>
      <c r="G54" s="147"/>
      <c r="H54" s="120">
        <v>45260000</v>
      </c>
      <c r="I54" s="147"/>
      <c r="J54" s="147"/>
    </row>
    <row r="55" spans="1:10" s="13" customFormat="1" ht="21" customHeight="1" x14ac:dyDescent="0.15">
      <c r="A55" s="277" t="s">
        <v>45</v>
      </c>
      <c r="B55" s="277"/>
      <c r="C55" s="277"/>
      <c r="D55" s="277"/>
      <c r="E55" s="277"/>
      <c r="F55" s="277"/>
      <c r="G55" s="277"/>
      <c r="H55" s="277"/>
      <c r="I55" s="277"/>
      <c r="J55" s="277"/>
    </row>
    <row r="56" spans="1:10" ht="20.25" customHeight="1" x14ac:dyDescent="0.15">
      <c r="A56" s="252" t="s">
        <v>43</v>
      </c>
      <c r="B56" s="252"/>
      <c r="C56" s="252"/>
      <c r="D56" s="252"/>
      <c r="E56" s="252"/>
      <c r="F56" s="252"/>
      <c r="G56" s="252"/>
      <c r="H56" s="252"/>
      <c r="I56" s="252"/>
      <c r="J56" s="252"/>
    </row>
    <row r="57" spans="1:10" ht="10.5" customHeight="1" x14ac:dyDescent="0.15">
      <c r="A57" s="144"/>
      <c r="B57" s="144"/>
      <c r="C57" s="17"/>
      <c r="D57" s="17"/>
      <c r="E57" s="144"/>
      <c r="F57" s="144"/>
      <c r="G57" s="144"/>
      <c r="H57" s="15"/>
    </row>
    <row r="58" spans="1:10" customFormat="1" ht="13.5" x14ac:dyDescent="0.15">
      <c r="B58" t="s">
        <v>61</v>
      </c>
      <c r="C58" s="67"/>
      <c r="D58" s="67"/>
      <c r="E58" s="67"/>
      <c r="F58" s="67"/>
      <c r="G58" s="67"/>
    </row>
    <row r="59" spans="1:10" customFormat="1" ht="13.5" x14ac:dyDescent="0.15">
      <c r="C59" s="67"/>
      <c r="D59" s="67"/>
      <c r="E59" s="67"/>
      <c r="F59" s="67"/>
      <c r="G59" s="67"/>
    </row>
    <row r="60" spans="1:10" customFormat="1" ht="12.75" customHeight="1" x14ac:dyDescent="0.15">
      <c r="C60" s="67"/>
      <c r="D60" s="67"/>
      <c r="E60" s="67"/>
      <c r="F60" s="67"/>
      <c r="G60" s="67"/>
    </row>
    <row r="61" spans="1:10" customFormat="1" ht="13.5" x14ac:dyDescent="0.15">
      <c r="C61" s="67"/>
      <c r="D61" s="67"/>
      <c r="E61" s="67"/>
      <c r="F61" s="67"/>
      <c r="G61" s="67"/>
    </row>
    <row r="62" spans="1:10" customFormat="1" ht="14.25" thickBot="1" x14ac:dyDescent="0.2">
      <c r="C62" s="68"/>
      <c r="D62" s="68"/>
      <c r="E62" s="68"/>
      <c r="F62" s="69"/>
      <c r="G62" s="69"/>
    </row>
    <row r="63" spans="1:10" ht="10.5" customHeight="1" x14ac:dyDescent="0.15"/>
  </sheetData>
  <sheetProtection algorithmName="SHA-512" hashValue="Zv9lI30lIPMzsF0xklJIXAtEvBZADx7av8rZBXl7logJzDycZQZx5DNVCvtCo7HG4e0zHCMwHDNeNOy8hF9ESg==" saltValue="JIs3rJkDQI46iKuUlA2WLQ==" spinCount="100000" sheet="1" objects="1" scenarios="1"/>
  <mergeCells count="89">
    <mergeCell ref="A1:J1"/>
    <mergeCell ref="A2:D2"/>
    <mergeCell ref="A3:D4"/>
    <mergeCell ref="E3:E4"/>
    <mergeCell ref="F3:F4"/>
    <mergeCell ref="G3:I3"/>
    <mergeCell ref="J3:J4"/>
    <mergeCell ref="A5:A48"/>
    <mergeCell ref="B5:D5"/>
    <mergeCell ref="B6:B11"/>
    <mergeCell ref="C6:D7"/>
    <mergeCell ref="E6:E7"/>
    <mergeCell ref="C10:D11"/>
    <mergeCell ref="E10:E11"/>
    <mergeCell ref="B16:D16"/>
    <mergeCell ref="B17:B23"/>
    <mergeCell ref="C17:D17"/>
    <mergeCell ref="C18:C20"/>
    <mergeCell ref="C21:D21"/>
    <mergeCell ref="C22:D22"/>
    <mergeCell ref="C23:D23"/>
    <mergeCell ref="B24:D24"/>
    <mergeCell ref="B25:B45"/>
    <mergeCell ref="I6:I7"/>
    <mergeCell ref="J6:J7"/>
    <mergeCell ref="C8:D9"/>
    <mergeCell ref="E8:E9"/>
    <mergeCell ref="F8:F9"/>
    <mergeCell ref="I8:I9"/>
    <mergeCell ref="J8:J9"/>
    <mergeCell ref="F6:F7"/>
    <mergeCell ref="C29:D29"/>
    <mergeCell ref="C30:D31"/>
    <mergeCell ref="E30:E31"/>
    <mergeCell ref="I10:I11"/>
    <mergeCell ref="J10:J11"/>
    <mergeCell ref="B12:D12"/>
    <mergeCell ref="B13:B15"/>
    <mergeCell ref="C13:D13"/>
    <mergeCell ref="C15:D15"/>
    <mergeCell ref="F10:F11"/>
    <mergeCell ref="C14:D14"/>
    <mergeCell ref="J25:J26"/>
    <mergeCell ref="C27:D28"/>
    <mergeCell ref="E27:E28"/>
    <mergeCell ref="F27:F28"/>
    <mergeCell ref="I27:I28"/>
    <mergeCell ref="J27:J28"/>
    <mergeCell ref="I25:I26"/>
    <mergeCell ref="C25:D26"/>
    <mergeCell ref="E25:E26"/>
    <mergeCell ref="F25:F26"/>
    <mergeCell ref="J37:J38"/>
    <mergeCell ref="C39:D39"/>
    <mergeCell ref="J30:J31"/>
    <mergeCell ref="C32:D33"/>
    <mergeCell ref="E32:E33"/>
    <mergeCell ref="I32:I33"/>
    <mergeCell ref="J32:J33"/>
    <mergeCell ref="C34:D35"/>
    <mergeCell ref="E34:E35"/>
    <mergeCell ref="I34:I35"/>
    <mergeCell ref="J34:J35"/>
    <mergeCell ref="I30:I31"/>
    <mergeCell ref="C43:D43"/>
    <mergeCell ref="C36:D36"/>
    <mergeCell ref="C37:D38"/>
    <mergeCell ref="E37:E38"/>
    <mergeCell ref="I37:I38"/>
    <mergeCell ref="C40:D40"/>
    <mergeCell ref="C41:D42"/>
    <mergeCell ref="E41:E42"/>
    <mergeCell ref="F41:F42"/>
    <mergeCell ref="I41:I42"/>
    <mergeCell ref="C44:D44"/>
    <mergeCell ref="C45:D45"/>
    <mergeCell ref="B46:D46"/>
    <mergeCell ref="B47:D47"/>
    <mergeCell ref="B48:D48"/>
    <mergeCell ref="C52:D52"/>
    <mergeCell ref="A53:D53"/>
    <mergeCell ref="A54:D54"/>
    <mergeCell ref="A55:J55"/>
    <mergeCell ref="A56:J56"/>
    <mergeCell ref="A49:A52"/>
    <mergeCell ref="B49:B52"/>
    <mergeCell ref="C49:D49"/>
    <mergeCell ref="C50:D50"/>
    <mergeCell ref="C51:D51"/>
  </mergeCells>
  <phoneticPr fontId="2"/>
  <printOptions horizontalCentered="1"/>
  <pageMargins left="0" right="0" top="0.62992125984251968" bottom="0.19685039370078741" header="0.35433070866141736" footer="0.19685039370078741"/>
  <pageSetup paperSize="9" scale="73" orientation="portrait" horizontalDpi="300" verticalDpi="300" r:id="rId1"/>
  <headerFooter alignWithMargins="0">
    <oddHeader>&amp;R&amp;"BIZ UDPゴシック,標準"募-７-3(3/5)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A1:M63"/>
  <sheetViews>
    <sheetView view="pageBreakPreview" zoomScaleNormal="75" zoomScaleSheetLayoutView="100" workbookViewId="0">
      <selection sqref="A1:J1"/>
    </sheetView>
  </sheetViews>
  <sheetFormatPr defaultRowHeight="38.25" customHeight="1" x14ac:dyDescent="0.15"/>
  <cols>
    <col min="1" max="1" width="4.125" style="10" customWidth="1"/>
    <col min="2" max="3" width="2.875" style="10" customWidth="1"/>
    <col min="4" max="4" width="28.75" style="10" customWidth="1"/>
    <col min="5" max="10" width="16" style="10" customWidth="1"/>
    <col min="11" max="254" width="9" style="10"/>
    <col min="255" max="255" width="4.125" style="10" customWidth="1"/>
    <col min="256" max="257" width="2.875" style="10" customWidth="1"/>
    <col min="258" max="258" width="28.75" style="10" customWidth="1"/>
    <col min="259" max="264" width="16" style="10" customWidth="1"/>
    <col min="265" max="265" width="37.125" style="10" customWidth="1"/>
    <col min="266" max="266" width="14.25" style="10" customWidth="1"/>
    <col min="267" max="510" width="9" style="10"/>
    <col min="511" max="511" width="4.125" style="10" customWidth="1"/>
    <col min="512" max="513" width="2.875" style="10" customWidth="1"/>
    <col min="514" max="514" width="28.75" style="10" customWidth="1"/>
    <col min="515" max="520" width="16" style="10" customWidth="1"/>
    <col min="521" max="521" width="37.125" style="10" customWidth="1"/>
    <col min="522" max="522" width="14.25" style="10" customWidth="1"/>
    <col min="523" max="766" width="9" style="10"/>
    <col min="767" max="767" width="4.125" style="10" customWidth="1"/>
    <col min="768" max="769" width="2.875" style="10" customWidth="1"/>
    <col min="770" max="770" width="28.75" style="10" customWidth="1"/>
    <col min="771" max="776" width="16" style="10" customWidth="1"/>
    <col min="777" max="777" width="37.125" style="10" customWidth="1"/>
    <col min="778" max="778" width="14.25" style="10" customWidth="1"/>
    <col min="779" max="1022" width="9" style="10"/>
    <col min="1023" max="1023" width="4.125" style="10" customWidth="1"/>
    <col min="1024" max="1025" width="2.875" style="10" customWidth="1"/>
    <col min="1026" max="1026" width="28.75" style="10" customWidth="1"/>
    <col min="1027" max="1032" width="16" style="10" customWidth="1"/>
    <col min="1033" max="1033" width="37.125" style="10" customWidth="1"/>
    <col min="1034" max="1034" width="14.25" style="10" customWidth="1"/>
    <col min="1035" max="1278" width="9" style="10"/>
    <col min="1279" max="1279" width="4.125" style="10" customWidth="1"/>
    <col min="1280" max="1281" width="2.875" style="10" customWidth="1"/>
    <col min="1282" max="1282" width="28.75" style="10" customWidth="1"/>
    <col min="1283" max="1288" width="16" style="10" customWidth="1"/>
    <col min="1289" max="1289" width="37.125" style="10" customWidth="1"/>
    <col min="1290" max="1290" width="14.25" style="10" customWidth="1"/>
    <col min="1291" max="1534" width="9" style="10"/>
    <col min="1535" max="1535" width="4.125" style="10" customWidth="1"/>
    <col min="1536" max="1537" width="2.875" style="10" customWidth="1"/>
    <col min="1538" max="1538" width="28.75" style="10" customWidth="1"/>
    <col min="1539" max="1544" width="16" style="10" customWidth="1"/>
    <col min="1545" max="1545" width="37.125" style="10" customWidth="1"/>
    <col min="1546" max="1546" width="14.25" style="10" customWidth="1"/>
    <col min="1547" max="1790" width="9" style="10"/>
    <col min="1791" max="1791" width="4.125" style="10" customWidth="1"/>
    <col min="1792" max="1793" width="2.875" style="10" customWidth="1"/>
    <col min="1794" max="1794" width="28.75" style="10" customWidth="1"/>
    <col min="1795" max="1800" width="16" style="10" customWidth="1"/>
    <col min="1801" max="1801" width="37.125" style="10" customWidth="1"/>
    <col min="1802" max="1802" width="14.25" style="10" customWidth="1"/>
    <col min="1803" max="2046" width="9" style="10"/>
    <col min="2047" max="2047" width="4.125" style="10" customWidth="1"/>
    <col min="2048" max="2049" width="2.875" style="10" customWidth="1"/>
    <col min="2050" max="2050" width="28.75" style="10" customWidth="1"/>
    <col min="2051" max="2056" width="16" style="10" customWidth="1"/>
    <col min="2057" max="2057" width="37.125" style="10" customWidth="1"/>
    <col min="2058" max="2058" width="14.25" style="10" customWidth="1"/>
    <col min="2059" max="2302" width="9" style="10"/>
    <col min="2303" max="2303" width="4.125" style="10" customWidth="1"/>
    <col min="2304" max="2305" width="2.875" style="10" customWidth="1"/>
    <col min="2306" max="2306" width="28.75" style="10" customWidth="1"/>
    <col min="2307" max="2312" width="16" style="10" customWidth="1"/>
    <col min="2313" max="2313" width="37.125" style="10" customWidth="1"/>
    <col min="2314" max="2314" width="14.25" style="10" customWidth="1"/>
    <col min="2315" max="2558" width="9" style="10"/>
    <col min="2559" max="2559" width="4.125" style="10" customWidth="1"/>
    <col min="2560" max="2561" width="2.875" style="10" customWidth="1"/>
    <col min="2562" max="2562" width="28.75" style="10" customWidth="1"/>
    <col min="2563" max="2568" width="16" style="10" customWidth="1"/>
    <col min="2569" max="2569" width="37.125" style="10" customWidth="1"/>
    <col min="2570" max="2570" width="14.25" style="10" customWidth="1"/>
    <col min="2571" max="2814" width="9" style="10"/>
    <col min="2815" max="2815" width="4.125" style="10" customWidth="1"/>
    <col min="2816" max="2817" width="2.875" style="10" customWidth="1"/>
    <col min="2818" max="2818" width="28.75" style="10" customWidth="1"/>
    <col min="2819" max="2824" width="16" style="10" customWidth="1"/>
    <col min="2825" max="2825" width="37.125" style="10" customWidth="1"/>
    <col min="2826" max="2826" width="14.25" style="10" customWidth="1"/>
    <col min="2827" max="3070" width="9" style="10"/>
    <col min="3071" max="3071" width="4.125" style="10" customWidth="1"/>
    <col min="3072" max="3073" width="2.875" style="10" customWidth="1"/>
    <col min="3074" max="3074" width="28.75" style="10" customWidth="1"/>
    <col min="3075" max="3080" width="16" style="10" customWidth="1"/>
    <col min="3081" max="3081" width="37.125" style="10" customWidth="1"/>
    <col min="3082" max="3082" width="14.25" style="10" customWidth="1"/>
    <col min="3083" max="3326" width="9" style="10"/>
    <col min="3327" max="3327" width="4.125" style="10" customWidth="1"/>
    <col min="3328" max="3329" width="2.875" style="10" customWidth="1"/>
    <col min="3330" max="3330" width="28.75" style="10" customWidth="1"/>
    <col min="3331" max="3336" width="16" style="10" customWidth="1"/>
    <col min="3337" max="3337" width="37.125" style="10" customWidth="1"/>
    <col min="3338" max="3338" width="14.25" style="10" customWidth="1"/>
    <col min="3339" max="3582" width="9" style="10"/>
    <col min="3583" max="3583" width="4.125" style="10" customWidth="1"/>
    <col min="3584" max="3585" width="2.875" style="10" customWidth="1"/>
    <col min="3586" max="3586" width="28.75" style="10" customWidth="1"/>
    <col min="3587" max="3592" width="16" style="10" customWidth="1"/>
    <col min="3593" max="3593" width="37.125" style="10" customWidth="1"/>
    <col min="3594" max="3594" width="14.25" style="10" customWidth="1"/>
    <col min="3595" max="3838" width="9" style="10"/>
    <col min="3839" max="3839" width="4.125" style="10" customWidth="1"/>
    <col min="3840" max="3841" width="2.875" style="10" customWidth="1"/>
    <col min="3842" max="3842" width="28.75" style="10" customWidth="1"/>
    <col min="3843" max="3848" width="16" style="10" customWidth="1"/>
    <col min="3849" max="3849" width="37.125" style="10" customWidth="1"/>
    <col min="3850" max="3850" width="14.25" style="10" customWidth="1"/>
    <col min="3851" max="4094" width="9" style="10"/>
    <col min="4095" max="4095" width="4.125" style="10" customWidth="1"/>
    <col min="4096" max="4097" width="2.875" style="10" customWidth="1"/>
    <col min="4098" max="4098" width="28.75" style="10" customWidth="1"/>
    <col min="4099" max="4104" width="16" style="10" customWidth="1"/>
    <col min="4105" max="4105" width="37.125" style="10" customWidth="1"/>
    <col min="4106" max="4106" width="14.25" style="10" customWidth="1"/>
    <col min="4107" max="4350" width="9" style="10"/>
    <col min="4351" max="4351" width="4.125" style="10" customWidth="1"/>
    <col min="4352" max="4353" width="2.875" style="10" customWidth="1"/>
    <col min="4354" max="4354" width="28.75" style="10" customWidth="1"/>
    <col min="4355" max="4360" width="16" style="10" customWidth="1"/>
    <col min="4361" max="4361" width="37.125" style="10" customWidth="1"/>
    <col min="4362" max="4362" width="14.25" style="10" customWidth="1"/>
    <col min="4363" max="4606" width="9" style="10"/>
    <col min="4607" max="4607" width="4.125" style="10" customWidth="1"/>
    <col min="4608" max="4609" width="2.875" style="10" customWidth="1"/>
    <col min="4610" max="4610" width="28.75" style="10" customWidth="1"/>
    <col min="4611" max="4616" width="16" style="10" customWidth="1"/>
    <col min="4617" max="4617" width="37.125" style="10" customWidth="1"/>
    <col min="4618" max="4618" width="14.25" style="10" customWidth="1"/>
    <col min="4619" max="4862" width="9" style="10"/>
    <col min="4863" max="4863" width="4.125" style="10" customWidth="1"/>
    <col min="4864" max="4865" width="2.875" style="10" customWidth="1"/>
    <col min="4866" max="4866" width="28.75" style="10" customWidth="1"/>
    <col min="4867" max="4872" width="16" style="10" customWidth="1"/>
    <col min="4873" max="4873" width="37.125" style="10" customWidth="1"/>
    <col min="4874" max="4874" width="14.25" style="10" customWidth="1"/>
    <col min="4875" max="5118" width="9" style="10"/>
    <col min="5119" max="5119" width="4.125" style="10" customWidth="1"/>
    <col min="5120" max="5121" width="2.875" style="10" customWidth="1"/>
    <col min="5122" max="5122" width="28.75" style="10" customWidth="1"/>
    <col min="5123" max="5128" width="16" style="10" customWidth="1"/>
    <col min="5129" max="5129" width="37.125" style="10" customWidth="1"/>
    <col min="5130" max="5130" width="14.25" style="10" customWidth="1"/>
    <col min="5131" max="5374" width="9" style="10"/>
    <col min="5375" max="5375" width="4.125" style="10" customWidth="1"/>
    <col min="5376" max="5377" width="2.875" style="10" customWidth="1"/>
    <col min="5378" max="5378" width="28.75" style="10" customWidth="1"/>
    <col min="5379" max="5384" width="16" style="10" customWidth="1"/>
    <col min="5385" max="5385" width="37.125" style="10" customWidth="1"/>
    <col min="5386" max="5386" width="14.25" style="10" customWidth="1"/>
    <col min="5387" max="5630" width="9" style="10"/>
    <col min="5631" max="5631" width="4.125" style="10" customWidth="1"/>
    <col min="5632" max="5633" width="2.875" style="10" customWidth="1"/>
    <col min="5634" max="5634" width="28.75" style="10" customWidth="1"/>
    <col min="5635" max="5640" width="16" style="10" customWidth="1"/>
    <col min="5641" max="5641" width="37.125" style="10" customWidth="1"/>
    <col min="5642" max="5642" width="14.25" style="10" customWidth="1"/>
    <col min="5643" max="5886" width="9" style="10"/>
    <col min="5887" max="5887" width="4.125" style="10" customWidth="1"/>
    <col min="5888" max="5889" width="2.875" style="10" customWidth="1"/>
    <col min="5890" max="5890" width="28.75" style="10" customWidth="1"/>
    <col min="5891" max="5896" width="16" style="10" customWidth="1"/>
    <col min="5897" max="5897" width="37.125" style="10" customWidth="1"/>
    <col min="5898" max="5898" width="14.25" style="10" customWidth="1"/>
    <col min="5899" max="6142" width="9" style="10"/>
    <col min="6143" max="6143" width="4.125" style="10" customWidth="1"/>
    <col min="6144" max="6145" width="2.875" style="10" customWidth="1"/>
    <col min="6146" max="6146" width="28.75" style="10" customWidth="1"/>
    <col min="6147" max="6152" width="16" style="10" customWidth="1"/>
    <col min="6153" max="6153" width="37.125" style="10" customWidth="1"/>
    <col min="6154" max="6154" width="14.25" style="10" customWidth="1"/>
    <col min="6155" max="6398" width="9" style="10"/>
    <col min="6399" max="6399" width="4.125" style="10" customWidth="1"/>
    <col min="6400" max="6401" width="2.875" style="10" customWidth="1"/>
    <col min="6402" max="6402" width="28.75" style="10" customWidth="1"/>
    <col min="6403" max="6408" width="16" style="10" customWidth="1"/>
    <col min="6409" max="6409" width="37.125" style="10" customWidth="1"/>
    <col min="6410" max="6410" width="14.25" style="10" customWidth="1"/>
    <col min="6411" max="6654" width="9" style="10"/>
    <col min="6655" max="6655" width="4.125" style="10" customWidth="1"/>
    <col min="6656" max="6657" width="2.875" style="10" customWidth="1"/>
    <col min="6658" max="6658" width="28.75" style="10" customWidth="1"/>
    <col min="6659" max="6664" width="16" style="10" customWidth="1"/>
    <col min="6665" max="6665" width="37.125" style="10" customWidth="1"/>
    <col min="6666" max="6666" width="14.25" style="10" customWidth="1"/>
    <col min="6667" max="6910" width="9" style="10"/>
    <col min="6911" max="6911" width="4.125" style="10" customWidth="1"/>
    <col min="6912" max="6913" width="2.875" style="10" customWidth="1"/>
    <col min="6914" max="6914" width="28.75" style="10" customWidth="1"/>
    <col min="6915" max="6920" width="16" style="10" customWidth="1"/>
    <col min="6921" max="6921" width="37.125" style="10" customWidth="1"/>
    <col min="6922" max="6922" width="14.25" style="10" customWidth="1"/>
    <col min="6923" max="7166" width="9" style="10"/>
    <col min="7167" max="7167" width="4.125" style="10" customWidth="1"/>
    <col min="7168" max="7169" width="2.875" style="10" customWidth="1"/>
    <col min="7170" max="7170" width="28.75" style="10" customWidth="1"/>
    <col min="7171" max="7176" width="16" style="10" customWidth="1"/>
    <col min="7177" max="7177" width="37.125" style="10" customWidth="1"/>
    <col min="7178" max="7178" width="14.25" style="10" customWidth="1"/>
    <col min="7179" max="7422" width="9" style="10"/>
    <col min="7423" max="7423" width="4.125" style="10" customWidth="1"/>
    <col min="7424" max="7425" width="2.875" style="10" customWidth="1"/>
    <col min="7426" max="7426" width="28.75" style="10" customWidth="1"/>
    <col min="7427" max="7432" width="16" style="10" customWidth="1"/>
    <col min="7433" max="7433" width="37.125" style="10" customWidth="1"/>
    <col min="7434" max="7434" width="14.25" style="10" customWidth="1"/>
    <col min="7435" max="7678" width="9" style="10"/>
    <col min="7679" max="7679" width="4.125" style="10" customWidth="1"/>
    <col min="7680" max="7681" width="2.875" style="10" customWidth="1"/>
    <col min="7682" max="7682" width="28.75" style="10" customWidth="1"/>
    <col min="7683" max="7688" width="16" style="10" customWidth="1"/>
    <col min="7689" max="7689" width="37.125" style="10" customWidth="1"/>
    <col min="7690" max="7690" width="14.25" style="10" customWidth="1"/>
    <col min="7691" max="7934" width="9" style="10"/>
    <col min="7935" max="7935" width="4.125" style="10" customWidth="1"/>
    <col min="7936" max="7937" width="2.875" style="10" customWidth="1"/>
    <col min="7938" max="7938" width="28.75" style="10" customWidth="1"/>
    <col min="7939" max="7944" width="16" style="10" customWidth="1"/>
    <col min="7945" max="7945" width="37.125" style="10" customWidth="1"/>
    <col min="7946" max="7946" width="14.25" style="10" customWidth="1"/>
    <col min="7947" max="8190" width="9" style="10"/>
    <col min="8191" max="8191" width="4.125" style="10" customWidth="1"/>
    <col min="8192" max="8193" width="2.875" style="10" customWidth="1"/>
    <col min="8194" max="8194" width="28.75" style="10" customWidth="1"/>
    <col min="8195" max="8200" width="16" style="10" customWidth="1"/>
    <col min="8201" max="8201" width="37.125" style="10" customWidth="1"/>
    <col min="8202" max="8202" width="14.25" style="10" customWidth="1"/>
    <col min="8203" max="8446" width="9" style="10"/>
    <col min="8447" max="8447" width="4.125" style="10" customWidth="1"/>
    <col min="8448" max="8449" width="2.875" style="10" customWidth="1"/>
    <col min="8450" max="8450" width="28.75" style="10" customWidth="1"/>
    <col min="8451" max="8456" width="16" style="10" customWidth="1"/>
    <col min="8457" max="8457" width="37.125" style="10" customWidth="1"/>
    <col min="8458" max="8458" width="14.25" style="10" customWidth="1"/>
    <col min="8459" max="8702" width="9" style="10"/>
    <col min="8703" max="8703" width="4.125" style="10" customWidth="1"/>
    <col min="8704" max="8705" width="2.875" style="10" customWidth="1"/>
    <col min="8706" max="8706" width="28.75" style="10" customWidth="1"/>
    <col min="8707" max="8712" width="16" style="10" customWidth="1"/>
    <col min="8713" max="8713" width="37.125" style="10" customWidth="1"/>
    <col min="8714" max="8714" width="14.25" style="10" customWidth="1"/>
    <col min="8715" max="8958" width="9" style="10"/>
    <col min="8959" max="8959" width="4.125" style="10" customWidth="1"/>
    <col min="8960" max="8961" width="2.875" style="10" customWidth="1"/>
    <col min="8962" max="8962" width="28.75" style="10" customWidth="1"/>
    <col min="8963" max="8968" width="16" style="10" customWidth="1"/>
    <col min="8969" max="8969" width="37.125" style="10" customWidth="1"/>
    <col min="8970" max="8970" width="14.25" style="10" customWidth="1"/>
    <col min="8971" max="9214" width="9" style="10"/>
    <col min="9215" max="9215" width="4.125" style="10" customWidth="1"/>
    <col min="9216" max="9217" width="2.875" style="10" customWidth="1"/>
    <col min="9218" max="9218" width="28.75" style="10" customWidth="1"/>
    <col min="9219" max="9224" width="16" style="10" customWidth="1"/>
    <col min="9225" max="9225" width="37.125" style="10" customWidth="1"/>
    <col min="9226" max="9226" width="14.25" style="10" customWidth="1"/>
    <col min="9227" max="9470" width="9" style="10"/>
    <col min="9471" max="9471" width="4.125" style="10" customWidth="1"/>
    <col min="9472" max="9473" width="2.875" style="10" customWidth="1"/>
    <col min="9474" max="9474" width="28.75" style="10" customWidth="1"/>
    <col min="9475" max="9480" width="16" style="10" customWidth="1"/>
    <col min="9481" max="9481" width="37.125" style="10" customWidth="1"/>
    <col min="9482" max="9482" width="14.25" style="10" customWidth="1"/>
    <col min="9483" max="9726" width="9" style="10"/>
    <col min="9727" max="9727" width="4.125" style="10" customWidth="1"/>
    <col min="9728" max="9729" width="2.875" style="10" customWidth="1"/>
    <col min="9730" max="9730" width="28.75" style="10" customWidth="1"/>
    <col min="9731" max="9736" width="16" style="10" customWidth="1"/>
    <col min="9737" max="9737" width="37.125" style="10" customWidth="1"/>
    <col min="9738" max="9738" width="14.25" style="10" customWidth="1"/>
    <col min="9739" max="9982" width="9" style="10"/>
    <col min="9983" max="9983" width="4.125" style="10" customWidth="1"/>
    <col min="9984" max="9985" width="2.875" style="10" customWidth="1"/>
    <col min="9986" max="9986" width="28.75" style="10" customWidth="1"/>
    <col min="9987" max="9992" width="16" style="10" customWidth="1"/>
    <col min="9993" max="9993" width="37.125" style="10" customWidth="1"/>
    <col min="9994" max="9994" width="14.25" style="10" customWidth="1"/>
    <col min="9995" max="10238" width="9" style="10"/>
    <col min="10239" max="10239" width="4.125" style="10" customWidth="1"/>
    <col min="10240" max="10241" width="2.875" style="10" customWidth="1"/>
    <col min="10242" max="10242" width="28.75" style="10" customWidth="1"/>
    <col min="10243" max="10248" width="16" style="10" customWidth="1"/>
    <col min="10249" max="10249" width="37.125" style="10" customWidth="1"/>
    <col min="10250" max="10250" width="14.25" style="10" customWidth="1"/>
    <col min="10251" max="10494" width="9" style="10"/>
    <col min="10495" max="10495" width="4.125" style="10" customWidth="1"/>
    <col min="10496" max="10497" width="2.875" style="10" customWidth="1"/>
    <col min="10498" max="10498" width="28.75" style="10" customWidth="1"/>
    <col min="10499" max="10504" width="16" style="10" customWidth="1"/>
    <col min="10505" max="10505" width="37.125" style="10" customWidth="1"/>
    <col min="10506" max="10506" width="14.25" style="10" customWidth="1"/>
    <col min="10507" max="10750" width="9" style="10"/>
    <col min="10751" max="10751" width="4.125" style="10" customWidth="1"/>
    <col min="10752" max="10753" width="2.875" style="10" customWidth="1"/>
    <col min="10754" max="10754" width="28.75" style="10" customWidth="1"/>
    <col min="10755" max="10760" width="16" style="10" customWidth="1"/>
    <col min="10761" max="10761" width="37.125" style="10" customWidth="1"/>
    <col min="10762" max="10762" width="14.25" style="10" customWidth="1"/>
    <col min="10763" max="11006" width="9" style="10"/>
    <col min="11007" max="11007" width="4.125" style="10" customWidth="1"/>
    <col min="11008" max="11009" width="2.875" style="10" customWidth="1"/>
    <col min="11010" max="11010" width="28.75" style="10" customWidth="1"/>
    <col min="11011" max="11016" width="16" style="10" customWidth="1"/>
    <col min="11017" max="11017" width="37.125" style="10" customWidth="1"/>
    <col min="11018" max="11018" width="14.25" style="10" customWidth="1"/>
    <col min="11019" max="11262" width="9" style="10"/>
    <col min="11263" max="11263" width="4.125" style="10" customWidth="1"/>
    <col min="11264" max="11265" width="2.875" style="10" customWidth="1"/>
    <col min="11266" max="11266" width="28.75" style="10" customWidth="1"/>
    <col min="11267" max="11272" width="16" style="10" customWidth="1"/>
    <col min="11273" max="11273" width="37.125" style="10" customWidth="1"/>
    <col min="11274" max="11274" width="14.25" style="10" customWidth="1"/>
    <col min="11275" max="11518" width="9" style="10"/>
    <col min="11519" max="11519" width="4.125" style="10" customWidth="1"/>
    <col min="11520" max="11521" width="2.875" style="10" customWidth="1"/>
    <col min="11522" max="11522" width="28.75" style="10" customWidth="1"/>
    <col min="11523" max="11528" width="16" style="10" customWidth="1"/>
    <col min="11529" max="11529" width="37.125" style="10" customWidth="1"/>
    <col min="11530" max="11530" width="14.25" style="10" customWidth="1"/>
    <col min="11531" max="11774" width="9" style="10"/>
    <col min="11775" max="11775" width="4.125" style="10" customWidth="1"/>
    <col min="11776" max="11777" width="2.875" style="10" customWidth="1"/>
    <col min="11778" max="11778" width="28.75" style="10" customWidth="1"/>
    <col min="11779" max="11784" width="16" style="10" customWidth="1"/>
    <col min="11785" max="11785" width="37.125" style="10" customWidth="1"/>
    <col min="11786" max="11786" width="14.25" style="10" customWidth="1"/>
    <col min="11787" max="12030" width="9" style="10"/>
    <col min="12031" max="12031" width="4.125" style="10" customWidth="1"/>
    <col min="12032" max="12033" width="2.875" style="10" customWidth="1"/>
    <col min="12034" max="12034" width="28.75" style="10" customWidth="1"/>
    <col min="12035" max="12040" width="16" style="10" customWidth="1"/>
    <col min="12041" max="12041" width="37.125" style="10" customWidth="1"/>
    <col min="12042" max="12042" width="14.25" style="10" customWidth="1"/>
    <col min="12043" max="12286" width="9" style="10"/>
    <col min="12287" max="12287" width="4.125" style="10" customWidth="1"/>
    <col min="12288" max="12289" width="2.875" style="10" customWidth="1"/>
    <col min="12290" max="12290" width="28.75" style="10" customWidth="1"/>
    <col min="12291" max="12296" width="16" style="10" customWidth="1"/>
    <col min="12297" max="12297" width="37.125" style="10" customWidth="1"/>
    <col min="12298" max="12298" width="14.25" style="10" customWidth="1"/>
    <col min="12299" max="12542" width="9" style="10"/>
    <col min="12543" max="12543" width="4.125" style="10" customWidth="1"/>
    <col min="12544" max="12545" width="2.875" style="10" customWidth="1"/>
    <col min="12546" max="12546" width="28.75" style="10" customWidth="1"/>
    <col min="12547" max="12552" width="16" style="10" customWidth="1"/>
    <col min="12553" max="12553" width="37.125" style="10" customWidth="1"/>
    <col min="12554" max="12554" width="14.25" style="10" customWidth="1"/>
    <col min="12555" max="12798" width="9" style="10"/>
    <col min="12799" max="12799" width="4.125" style="10" customWidth="1"/>
    <col min="12800" max="12801" width="2.875" style="10" customWidth="1"/>
    <col min="12802" max="12802" width="28.75" style="10" customWidth="1"/>
    <col min="12803" max="12808" width="16" style="10" customWidth="1"/>
    <col min="12809" max="12809" width="37.125" style="10" customWidth="1"/>
    <col min="12810" max="12810" width="14.25" style="10" customWidth="1"/>
    <col min="12811" max="13054" width="9" style="10"/>
    <col min="13055" max="13055" width="4.125" style="10" customWidth="1"/>
    <col min="13056" max="13057" width="2.875" style="10" customWidth="1"/>
    <col min="13058" max="13058" width="28.75" style="10" customWidth="1"/>
    <col min="13059" max="13064" width="16" style="10" customWidth="1"/>
    <col min="13065" max="13065" width="37.125" style="10" customWidth="1"/>
    <col min="13066" max="13066" width="14.25" style="10" customWidth="1"/>
    <col min="13067" max="13310" width="9" style="10"/>
    <col min="13311" max="13311" width="4.125" style="10" customWidth="1"/>
    <col min="13312" max="13313" width="2.875" style="10" customWidth="1"/>
    <col min="13314" max="13314" width="28.75" style="10" customWidth="1"/>
    <col min="13315" max="13320" width="16" style="10" customWidth="1"/>
    <col min="13321" max="13321" width="37.125" style="10" customWidth="1"/>
    <col min="13322" max="13322" width="14.25" style="10" customWidth="1"/>
    <col min="13323" max="13566" width="9" style="10"/>
    <col min="13567" max="13567" width="4.125" style="10" customWidth="1"/>
    <col min="13568" max="13569" width="2.875" style="10" customWidth="1"/>
    <col min="13570" max="13570" width="28.75" style="10" customWidth="1"/>
    <col min="13571" max="13576" width="16" style="10" customWidth="1"/>
    <col min="13577" max="13577" width="37.125" style="10" customWidth="1"/>
    <col min="13578" max="13578" width="14.25" style="10" customWidth="1"/>
    <col min="13579" max="13822" width="9" style="10"/>
    <col min="13823" max="13823" width="4.125" style="10" customWidth="1"/>
    <col min="13824" max="13825" width="2.875" style="10" customWidth="1"/>
    <col min="13826" max="13826" width="28.75" style="10" customWidth="1"/>
    <col min="13827" max="13832" width="16" style="10" customWidth="1"/>
    <col min="13833" max="13833" width="37.125" style="10" customWidth="1"/>
    <col min="13834" max="13834" width="14.25" style="10" customWidth="1"/>
    <col min="13835" max="14078" width="9" style="10"/>
    <col min="14079" max="14079" width="4.125" style="10" customWidth="1"/>
    <col min="14080" max="14081" width="2.875" style="10" customWidth="1"/>
    <col min="14082" max="14082" width="28.75" style="10" customWidth="1"/>
    <col min="14083" max="14088" width="16" style="10" customWidth="1"/>
    <col min="14089" max="14089" width="37.125" style="10" customWidth="1"/>
    <col min="14090" max="14090" width="14.25" style="10" customWidth="1"/>
    <col min="14091" max="14334" width="9" style="10"/>
    <col min="14335" max="14335" width="4.125" style="10" customWidth="1"/>
    <col min="14336" max="14337" width="2.875" style="10" customWidth="1"/>
    <col min="14338" max="14338" width="28.75" style="10" customWidth="1"/>
    <col min="14339" max="14344" width="16" style="10" customWidth="1"/>
    <col min="14345" max="14345" width="37.125" style="10" customWidth="1"/>
    <col min="14346" max="14346" width="14.25" style="10" customWidth="1"/>
    <col min="14347" max="14590" width="9" style="10"/>
    <col min="14591" max="14591" width="4.125" style="10" customWidth="1"/>
    <col min="14592" max="14593" width="2.875" style="10" customWidth="1"/>
    <col min="14594" max="14594" width="28.75" style="10" customWidth="1"/>
    <col min="14595" max="14600" width="16" style="10" customWidth="1"/>
    <col min="14601" max="14601" width="37.125" style="10" customWidth="1"/>
    <col min="14602" max="14602" width="14.25" style="10" customWidth="1"/>
    <col min="14603" max="14846" width="9" style="10"/>
    <col min="14847" max="14847" width="4.125" style="10" customWidth="1"/>
    <col min="14848" max="14849" width="2.875" style="10" customWidth="1"/>
    <col min="14850" max="14850" width="28.75" style="10" customWidth="1"/>
    <col min="14851" max="14856" width="16" style="10" customWidth="1"/>
    <col min="14857" max="14857" width="37.125" style="10" customWidth="1"/>
    <col min="14858" max="14858" width="14.25" style="10" customWidth="1"/>
    <col min="14859" max="15102" width="9" style="10"/>
    <col min="15103" max="15103" width="4.125" style="10" customWidth="1"/>
    <col min="15104" max="15105" width="2.875" style="10" customWidth="1"/>
    <col min="15106" max="15106" width="28.75" style="10" customWidth="1"/>
    <col min="15107" max="15112" width="16" style="10" customWidth="1"/>
    <col min="15113" max="15113" width="37.125" style="10" customWidth="1"/>
    <col min="15114" max="15114" width="14.25" style="10" customWidth="1"/>
    <col min="15115" max="15358" width="9" style="10"/>
    <col min="15359" max="15359" width="4.125" style="10" customWidth="1"/>
    <col min="15360" max="15361" width="2.875" style="10" customWidth="1"/>
    <col min="15362" max="15362" width="28.75" style="10" customWidth="1"/>
    <col min="15363" max="15368" width="16" style="10" customWidth="1"/>
    <col min="15369" max="15369" width="37.125" style="10" customWidth="1"/>
    <col min="15370" max="15370" width="14.25" style="10" customWidth="1"/>
    <col min="15371" max="15614" width="9" style="10"/>
    <col min="15615" max="15615" width="4.125" style="10" customWidth="1"/>
    <col min="15616" max="15617" width="2.875" style="10" customWidth="1"/>
    <col min="15618" max="15618" width="28.75" style="10" customWidth="1"/>
    <col min="15619" max="15624" width="16" style="10" customWidth="1"/>
    <col min="15625" max="15625" width="37.125" style="10" customWidth="1"/>
    <col min="15626" max="15626" width="14.25" style="10" customWidth="1"/>
    <col min="15627" max="15870" width="9" style="10"/>
    <col min="15871" max="15871" width="4.125" style="10" customWidth="1"/>
    <col min="15872" max="15873" width="2.875" style="10" customWidth="1"/>
    <col min="15874" max="15874" width="28.75" style="10" customWidth="1"/>
    <col min="15875" max="15880" width="16" style="10" customWidth="1"/>
    <col min="15881" max="15881" width="37.125" style="10" customWidth="1"/>
    <col min="15882" max="15882" width="14.25" style="10" customWidth="1"/>
    <col min="15883" max="16126" width="9" style="10"/>
    <col min="16127" max="16127" width="4.125" style="10" customWidth="1"/>
    <col min="16128" max="16129" width="2.875" style="10" customWidth="1"/>
    <col min="16130" max="16130" width="28.75" style="10" customWidth="1"/>
    <col min="16131" max="16136" width="16" style="10" customWidth="1"/>
    <col min="16137" max="16137" width="37.125" style="10" customWidth="1"/>
    <col min="16138" max="16138" width="14.25" style="10" customWidth="1"/>
    <col min="16139" max="16384" width="9" style="10"/>
  </cols>
  <sheetData>
    <row r="1" spans="1:10" ht="38.25" customHeight="1" x14ac:dyDescent="0.15">
      <c r="A1" s="231" t="s">
        <v>76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143"/>
      <c r="F2" s="26"/>
      <c r="G2" s="26"/>
      <c r="H2" s="143"/>
      <c r="I2" s="143"/>
      <c r="J2" s="27" t="s">
        <v>37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24</v>
      </c>
      <c r="G3" s="247" t="s">
        <v>44</v>
      </c>
      <c r="H3" s="248"/>
      <c r="I3" s="249"/>
      <c r="J3" s="253" t="s">
        <v>26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92" t="s">
        <v>25</v>
      </c>
      <c r="H4" s="57" t="s">
        <v>36</v>
      </c>
      <c r="I4" s="90"/>
      <c r="J4" s="254"/>
    </row>
    <row r="5" spans="1:10" ht="22.5" customHeight="1" x14ac:dyDescent="0.15">
      <c r="A5" s="255" t="s">
        <v>41</v>
      </c>
      <c r="B5" s="200" t="s">
        <v>0</v>
      </c>
      <c r="C5" s="201"/>
      <c r="D5" s="202"/>
      <c r="E5" s="96">
        <f>F5+I5+J5</f>
        <v>0</v>
      </c>
      <c r="F5" s="85">
        <f>SUM(F6:F10)</f>
        <v>0</v>
      </c>
      <c r="G5" s="44">
        <f>G6+G8+G10</f>
        <v>0</v>
      </c>
      <c r="H5" s="28">
        <f>H6+H8+H10</f>
        <v>0</v>
      </c>
      <c r="I5" s="91">
        <f>SUM(I6:I10)</f>
        <v>0</v>
      </c>
      <c r="J5" s="46">
        <f>SUM(J6:J8)</f>
        <v>0</v>
      </c>
    </row>
    <row r="6" spans="1:10" ht="22.5" customHeight="1" x14ac:dyDescent="0.15">
      <c r="A6" s="256"/>
      <c r="B6" s="213"/>
      <c r="C6" s="207" t="s">
        <v>51</v>
      </c>
      <c r="D6" s="208"/>
      <c r="E6" s="258"/>
      <c r="F6" s="250">
        <f>ROUNDDOWN(E6*0.1,0)</f>
        <v>0</v>
      </c>
      <c r="G6" s="51">
        <f>ROUNDDOWN(I6*G7,0)</f>
        <v>0</v>
      </c>
      <c r="H6" s="39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hidden="1" customHeight="1" x14ac:dyDescent="0.15">
      <c r="A7" s="256"/>
      <c r="B7" s="214"/>
      <c r="C7" s="209"/>
      <c r="D7" s="210"/>
      <c r="E7" s="259"/>
      <c r="F7" s="251"/>
      <c r="G7" s="52">
        <v>0.88</v>
      </c>
      <c r="H7" s="29">
        <v>0.12</v>
      </c>
      <c r="I7" s="233"/>
      <c r="J7" s="235"/>
    </row>
    <row r="8" spans="1:10" ht="22.5" customHeight="1" x14ac:dyDescent="0.15">
      <c r="A8" s="256"/>
      <c r="B8" s="214"/>
      <c r="C8" s="207" t="s">
        <v>52</v>
      </c>
      <c r="D8" s="208"/>
      <c r="E8" s="258"/>
      <c r="F8" s="250">
        <f>ROUNDDOWN(E8*0.1,0)</f>
        <v>0</v>
      </c>
      <c r="G8" s="51">
        <f>ROUNDDOWN(I8*G9,0)</f>
        <v>0</v>
      </c>
      <c r="H8" s="39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hidden="1" customHeight="1" x14ac:dyDescent="0.15">
      <c r="A9" s="256"/>
      <c r="B9" s="214"/>
      <c r="C9" s="209"/>
      <c r="D9" s="210"/>
      <c r="E9" s="259"/>
      <c r="F9" s="251"/>
      <c r="G9" s="52">
        <v>0.88</v>
      </c>
      <c r="H9" s="29">
        <v>0.12</v>
      </c>
      <c r="I9" s="233"/>
      <c r="J9" s="235"/>
    </row>
    <row r="10" spans="1:10" ht="22.5" customHeight="1" thickBot="1" x14ac:dyDescent="0.2">
      <c r="A10" s="256"/>
      <c r="B10" s="214"/>
      <c r="C10" s="207" t="s">
        <v>53</v>
      </c>
      <c r="D10" s="208"/>
      <c r="E10" s="258"/>
      <c r="F10" s="250">
        <f>ROUNDDOWN(E10*0.1,0)</f>
        <v>0</v>
      </c>
      <c r="G10" s="51">
        <f>ROUNDDOWN(I10*G11,0)</f>
        <v>0</v>
      </c>
      <c r="H10" s="116">
        <f>ROUNDUP(I10*H11,0)</f>
        <v>0</v>
      </c>
      <c r="I10" s="232">
        <f>ROUNDUP(E10*0.9,0)</f>
        <v>0</v>
      </c>
      <c r="J10" s="263"/>
    </row>
    <row r="11" spans="1:10" ht="13.5" hidden="1" customHeight="1" thickBot="1" x14ac:dyDescent="0.2">
      <c r="A11" s="256"/>
      <c r="B11" s="227"/>
      <c r="C11" s="211"/>
      <c r="D11" s="212"/>
      <c r="E11" s="260"/>
      <c r="F11" s="261"/>
      <c r="G11" s="53">
        <v>0.88</v>
      </c>
      <c r="H11" s="47">
        <v>0.12</v>
      </c>
      <c r="I11" s="262"/>
      <c r="J11" s="264"/>
    </row>
    <row r="12" spans="1:10" ht="22.5" customHeight="1" thickTop="1" x14ac:dyDescent="0.15">
      <c r="A12" s="256"/>
      <c r="B12" s="220" t="s">
        <v>71</v>
      </c>
      <c r="C12" s="221"/>
      <c r="D12" s="222"/>
      <c r="E12" s="106">
        <f t="shared" ref="E12:E17" si="0">F12+I12+J12</f>
        <v>0</v>
      </c>
      <c r="F12" s="115">
        <f>F13+F14+F15</f>
        <v>0</v>
      </c>
      <c r="G12" s="152">
        <f>G13+G14+G15</f>
        <v>0</v>
      </c>
      <c r="H12" s="132">
        <f>H13+H14+H15</f>
        <v>0</v>
      </c>
      <c r="I12" s="117">
        <f>I13+I14+I15</f>
        <v>0</v>
      </c>
      <c r="J12" s="118">
        <f>J13+J14+J15</f>
        <v>0</v>
      </c>
    </row>
    <row r="13" spans="1:10" ht="22.5" customHeight="1" x14ac:dyDescent="0.15">
      <c r="A13" s="256"/>
      <c r="B13" s="213"/>
      <c r="C13" s="228" t="s">
        <v>72</v>
      </c>
      <c r="D13" s="229"/>
      <c r="E13" s="306">
        <f t="shared" si="0"/>
        <v>0</v>
      </c>
      <c r="F13" s="150"/>
      <c r="G13" s="151"/>
      <c r="H13" s="30"/>
      <c r="I13" s="87">
        <f>G13</f>
        <v>0</v>
      </c>
      <c r="J13" s="65"/>
    </row>
    <row r="14" spans="1:10" ht="22.5" customHeight="1" x14ac:dyDescent="0.15">
      <c r="A14" s="256"/>
      <c r="B14" s="214"/>
      <c r="C14" s="276" t="s">
        <v>78</v>
      </c>
      <c r="D14" s="229"/>
      <c r="E14" s="306">
        <f t="shared" si="0"/>
        <v>0</v>
      </c>
      <c r="F14" s="100"/>
      <c r="G14" s="151"/>
      <c r="H14" s="30"/>
      <c r="I14" s="87">
        <f>G14</f>
        <v>0</v>
      </c>
      <c r="J14" s="54"/>
    </row>
    <row r="15" spans="1:10" ht="22.5" customHeight="1" thickBot="1" x14ac:dyDescent="0.2">
      <c r="A15" s="256"/>
      <c r="B15" s="227"/>
      <c r="C15" s="230" t="s">
        <v>73</v>
      </c>
      <c r="D15" s="212"/>
      <c r="E15" s="307">
        <f t="shared" si="0"/>
        <v>0</v>
      </c>
      <c r="F15" s="109"/>
      <c r="G15" s="308"/>
      <c r="H15" s="309"/>
      <c r="I15" s="149">
        <f>H15+G15</f>
        <v>0</v>
      </c>
      <c r="J15" s="310"/>
    </row>
    <row r="16" spans="1:10" s="12" customFormat="1" ht="22.5" customHeight="1" thickTop="1" x14ac:dyDescent="0.15">
      <c r="A16" s="256"/>
      <c r="B16" s="220" t="s">
        <v>64</v>
      </c>
      <c r="C16" s="221"/>
      <c r="D16" s="222"/>
      <c r="E16" s="106">
        <f t="shared" si="0"/>
        <v>0</v>
      </c>
      <c r="F16" s="115">
        <f>F17+F21+F22+F23</f>
        <v>0</v>
      </c>
      <c r="G16" s="114">
        <f>G17+G21+G22+G23</f>
        <v>0</v>
      </c>
      <c r="H16" s="45"/>
      <c r="I16" s="117">
        <f>I17+I21+I22+I23</f>
        <v>0</v>
      </c>
      <c r="J16" s="118">
        <f>J17+J21+J22+J23</f>
        <v>0</v>
      </c>
    </row>
    <row r="17" spans="1:13" ht="22.5" customHeight="1" x14ac:dyDescent="0.15">
      <c r="A17" s="256"/>
      <c r="B17" s="223"/>
      <c r="C17" s="191" t="s">
        <v>27</v>
      </c>
      <c r="D17" s="192"/>
      <c r="E17" s="94">
        <f t="shared" si="0"/>
        <v>0</v>
      </c>
      <c r="F17" s="101">
        <f>SUM(F18:F20)</f>
        <v>0</v>
      </c>
      <c r="G17" s="31">
        <f>SUM(G18:G20)</f>
        <v>0</v>
      </c>
      <c r="H17" s="30"/>
      <c r="I17" s="87">
        <f>SUM(I18:I20)</f>
        <v>0</v>
      </c>
      <c r="J17" s="40">
        <f>SUM(J18:J20)</f>
        <v>0</v>
      </c>
    </row>
    <row r="18" spans="1:13" ht="22.5" customHeight="1" x14ac:dyDescent="0.15">
      <c r="A18" s="256"/>
      <c r="B18" s="223"/>
      <c r="C18" s="188"/>
      <c r="D18" s="141" t="s">
        <v>28</v>
      </c>
      <c r="E18" s="94">
        <f t="shared" ref="E18:E29" si="1">F18+I18+J18</f>
        <v>0</v>
      </c>
      <c r="F18" s="100"/>
      <c r="G18" s="66"/>
      <c r="H18" s="30"/>
      <c r="I18" s="142">
        <f t="shared" ref="I18:I23" si="2">G18+H18</f>
        <v>0</v>
      </c>
      <c r="J18" s="65"/>
    </row>
    <row r="19" spans="1:13" ht="22.5" customHeight="1" x14ac:dyDescent="0.15">
      <c r="A19" s="256"/>
      <c r="B19" s="223"/>
      <c r="C19" s="189"/>
      <c r="D19" s="141" t="s">
        <v>29</v>
      </c>
      <c r="E19" s="94">
        <f t="shared" si="1"/>
        <v>0</v>
      </c>
      <c r="F19" s="99"/>
      <c r="G19" s="66"/>
      <c r="H19" s="30"/>
      <c r="I19" s="142">
        <f t="shared" si="2"/>
        <v>0</v>
      </c>
      <c r="J19" s="54"/>
    </row>
    <row r="20" spans="1:13" ht="22.5" customHeight="1" x14ac:dyDescent="0.15">
      <c r="A20" s="256"/>
      <c r="B20" s="223"/>
      <c r="C20" s="190"/>
      <c r="D20" s="141" t="s">
        <v>30</v>
      </c>
      <c r="E20" s="94">
        <f t="shared" si="1"/>
        <v>0</v>
      </c>
      <c r="F20" s="100"/>
      <c r="G20" s="66"/>
      <c r="H20" s="30"/>
      <c r="I20" s="142">
        <f t="shared" si="2"/>
        <v>0</v>
      </c>
      <c r="J20" s="65"/>
    </row>
    <row r="21" spans="1:13" ht="22.5" customHeight="1" x14ac:dyDescent="0.15">
      <c r="A21" s="256"/>
      <c r="B21" s="223"/>
      <c r="C21" s="191" t="s">
        <v>31</v>
      </c>
      <c r="D21" s="192"/>
      <c r="E21" s="94">
        <f t="shared" si="1"/>
        <v>0</v>
      </c>
      <c r="F21" s="100"/>
      <c r="G21" s="66"/>
      <c r="H21" s="30"/>
      <c r="I21" s="142">
        <f t="shared" si="2"/>
        <v>0</v>
      </c>
      <c r="J21" s="65"/>
    </row>
    <row r="22" spans="1:13" ht="22.5" customHeight="1" x14ac:dyDescent="0.15">
      <c r="A22" s="256"/>
      <c r="B22" s="223"/>
      <c r="C22" s="191" t="s">
        <v>32</v>
      </c>
      <c r="D22" s="192"/>
      <c r="E22" s="94">
        <f t="shared" si="1"/>
        <v>0</v>
      </c>
      <c r="F22" s="146"/>
      <c r="G22" s="128"/>
      <c r="H22" s="129"/>
      <c r="I22" s="142">
        <f t="shared" si="2"/>
        <v>0</v>
      </c>
      <c r="J22" s="65"/>
    </row>
    <row r="23" spans="1:13" ht="22.5" customHeight="1" thickBot="1" x14ac:dyDescent="0.2">
      <c r="A23" s="256"/>
      <c r="B23" s="224"/>
      <c r="C23" s="225" t="s">
        <v>60</v>
      </c>
      <c r="D23" s="226"/>
      <c r="E23" s="107">
        <f t="shared" si="1"/>
        <v>0</v>
      </c>
      <c r="F23" s="102"/>
      <c r="G23" s="130"/>
      <c r="H23" s="129"/>
      <c r="I23" s="88">
        <f t="shared" si="2"/>
        <v>0</v>
      </c>
      <c r="J23" s="153"/>
      <c r="K23" s="136"/>
    </row>
    <row r="24" spans="1:13" s="12" customFormat="1" ht="22.5" customHeight="1" thickTop="1" x14ac:dyDescent="0.15">
      <c r="A24" s="256"/>
      <c r="B24" s="201" t="s">
        <v>63</v>
      </c>
      <c r="C24" s="201"/>
      <c r="D24" s="202"/>
      <c r="E24" s="96">
        <f>F24+I24+J24</f>
        <v>0</v>
      </c>
      <c r="F24" s="103">
        <f>SUM(F25:F45)</f>
        <v>0</v>
      </c>
      <c r="G24" s="49">
        <f>G25+G29+G30+G32+G34+G36+G37+G39+G40+G41+G43+G44+G27+G45</f>
        <v>0</v>
      </c>
      <c r="H24" s="132">
        <f>H25+H29+H30+H32+H34+H36+H37+H39+H40+H41+H43+H44+H27+H45</f>
        <v>0</v>
      </c>
      <c r="I24" s="89">
        <f>SUM(I25:I45)</f>
        <v>0</v>
      </c>
      <c r="J24" s="56">
        <f>SUM(J25:J45)</f>
        <v>0</v>
      </c>
    </row>
    <row r="25" spans="1:13" ht="22.5" customHeight="1" x14ac:dyDescent="0.15">
      <c r="A25" s="256"/>
      <c r="B25" s="213"/>
      <c r="C25" s="207" t="s">
        <v>56</v>
      </c>
      <c r="D25" s="208"/>
      <c r="E25" s="265">
        <f>F25+I25+J25</f>
        <v>0</v>
      </c>
      <c r="F25" s="269"/>
      <c r="G25" s="51">
        <f>ROUNDDOWN(I25*G26,0)</f>
        <v>0</v>
      </c>
      <c r="H25" s="39">
        <f>ROUNDUP(I25*H26,0)</f>
        <v>0</v>
      </c>
      <c r="I25" s="274"/>
      <c r="J25" s="263"/>
    </row>
    <row r="26" spans="1:13" ht="14.25" hidden="1" customHeight="1" x14ac:dyDescent="0.15">
      <c r="A26" s="256"/>
      <c r="B26" s="214"/>
      <c r="C26" s="209"/>
      <c r="D26" s="210"/>
      <c r="E26" s="266"/>
      <c r="F26" s="270"/>
      <c r="G26" s="52">
        <v>0.46</v>
      </c>
      <c r="H26" s="29">
        <v>0.54</v>
      </c>
      <c r="I26" s="275"/>
      <c r="J26" s="271"/>
    </row>
    <row r="27" spans="1:13" ht="22.5" customHeight="1" x14ac:dyDescent="0.15">
      <c r="A27" s="256"/>
      <c r="B27" s="214"/>
      <c r="C27" s="193" t="s">
        <v>57</v>
      </c>
      <c r="D27" s="194"/>
      <c r="E27" s="265">
        <f>F27+I27+J27</f>
        <v>0</v>
      </c>
      <c r="F27" s="269"/>
      <c r="G27" s="51">
        <f>ROUNDDOWN(I27*G28,0)</f>
        <v>0</v>
      </c>
      <c r="H27" s="39">
        <f>ROUNDUP(I27*H28,0)</f>
        <v>0</v>
      </c>
      <c r="I27" s="274"/>
      <c r="J27" s="299"/>
    </row>
    <row r="28" spans="1:13" ht="14.25" hidden="1" customHeight="1" x14ac:dyDescent="0.15">
      <c r="A28" s="256"/>
      <c r="B28" s="214"/>
      <c r="C28" s="195"/>
      <c r="D28" s="196"/>
      <c r="E28" s="266"/>
      <c r="F28" s="270"/>
      <c r="G28" s="52">
        <v>0.56000000000000005</v>
      </c>
      <c r="H28" s="29">
        <v>0.44</v>
      </c>
      <c r="I28" s="275"/>
      <c r="J28" s="300"/>
    </row>
    <row r="29" spans="1:13" ht="22.5" customHeight="1" x14ac:dyDescent="0.15">
      <c r="A29" s="256"/>
      <c r="B29" s="214"/>
      <c r="C29" s="272" t="s">
        <v>4</v>
      </c>
      <c r="D29" s="273"/>
      <c r="E29" s="94">
        <f t="shared" si="1"/>
        <v>0</v>
      </c>
      <c r="F29" s="99"/>
      <c r="G29" s="34">
        <f>I29</f>
        <v>0</v>
      </c>
      <c r="H29" s="30"/>
      <c r="I29" s="80"/>
      <c r="J29" s="54"/>
    </row>
    <row r="30" spans="1:13" ht="22.5" customHeight="1" x14ac:dyDescent="0.15">
      <c r="A30" s="256"/>
      <c r="B30" s="214"/>
      <c r="C30" s="193" t="s">
        <v>9</v>
      </c>
      <c r="D30" s="194"/>
      <c r="E30" s="267">
        <f>F30+I30+J30</f>
        <v>0</v>
      </c>
      <c r="F30" s="99"/>
      <c r="G30" s="51">
        <f>ROUNDDOWN(I30*G31,0)</f>
        <v>0</v>
      </c>
      <c r="H30" s="39">
        <f>ROUNDUP(I30*H31,0)</f>
        <v>0</v>
      </c>
      <c r="I30" s="274"/>
      <c r="J30" s="263"/>
    </row>
    <row r="31" spans="1:13" ht="14.25" hidden="1" customHeight="1" x14ac:dyDescent="0.15">
      <c r="A31" s="256"/>
      <c r="B31" s="214"/>
      <c r="C31" s="205"/>
      <c r="D31" s="206"/>
      <c r="E31" s="268"/>
      <c r="F31" s="99"/>
      <c r="G31" s="52">
        <v>0.88</v>
      </c>
      <c r="H31" s="29">
        <v>0.12</v>
      </c>
      <c r="I31" s="275"/>
      <c r="J31" s="271"/>
    </row>
    <row r="32" spans="1:13" ht="22.5" customHeight="1" x14ac:dyDescent="0.15">
      <c r="A32" s="256"/>
      <c r="B32" s="214"/>
      <c r="C32" s="193" t="s">
        <v>5</v>
      </c>
      <c r="D32" s="194"/>
      <c r="E32" s="267">
        <f>F32+I32+J32</f>
        <v>0</v>
      </c>
      <c r="F32" s="99"/>
      <c r="G32" s="51">
        <f>ROUNDDOWN(I32*G33,0)</f>
        <v>0</v>
      </c>
      <c r="H32" s="39">
        <f>ROUNDUP(I32*H33,0)</f>
        <v>0</v>
      </c>
      <c r="I32" s="274"/>
      <c r="J32" s="263"/>
      <c r="K32" s="123"/>
      <c r="L32" s="123"/>
      <c r="M32" s="123"/>
    </row>
    <row r="33" spans="1:10" ht="14.25" hidden="1" customHeight="1" x14ac:dyDescent="0.15">
      <c r="A33" s="256"/>
      <c r="B33" s="214"/>
      <c r="C33" s="205"/>
      <c r="D33" s="206"/>
      <c r="E33" s="268"/>
      <c r="F33" s="99"/>
      <c r="G33" s="52">
        <v>0.88</v>
      </c>
      <c r="H33" s="29">
        <v>0.12</v>
      </c>
      <c r="I33" s="275"/>
      <c r="J33" s="271"/>
    </row>
    <row r="34" spans="1:10" ht="22.5" customHeight="1" x14ac:dyDescent="0.15">
      <c r="A34" s="256"/>
      <c r="B34" s="214"/>
      <c r="C34" s="193" t="s">
        <v>10</v>
      </c>
      <c r="D34" s="194"/>
      <c r="E34" s="267">
        <f>F34+I34+J34</f>
        <v>0</v>
      </c>
      <c r="F34" s="99"/>
      <c r="G34" s="51">
        <f>ROUNDDOWN(I34*G35,0)</f>
        <v>0</v>
      </c>
      <c r="H34" s="39">
        <f>ROUNDUP(I34*H35,0)</f>
        <v>0</v>
      </c>
      <c r="I34" s="274"/>
      <c r="J34" s="263"/>
    </row>
    <row r="35" spans="1:10" ht="14.25" hidden="1" customHeight="1" x14ac:dyDescent="0.15">
      <c r="A35" s="256"/>
      <c r="B35" s="214"/>
      <c r="C35" s="205"/>
      <c r="D35" s="206"/>
      <c r="E35" s="268"/>
      <c r="F35" s="99"/>
      <c r="G35" s="52">
        <v>0.88</v>
      </c>
      <c r="H35" s="29">
        <v>0.12</v>
      </c>
      <c r="I35" s="275"/>
      <c r="J35" s="271"/>
    </row>
    <row r="36" spans="1:10" ht="22.5" customHeight="1" x14ac:dyDescent="0.15">
      <c r="A36" s="256"/>
      <c r="B36" s="214"/>
      <c r="C36" s="272" t="s">
        <v>8</v>
      </c>
      <c r="D36" s="273"/>
      <c r="E36" s="94">
        <f>F36+I36+J36</f>
        <v>0</v>
      </c>
      <c r="F36" s="100"/>
      <c r="G36" s="48"/>
      <c r="H36" s="30"/>
      <c r="I36" s="84"/>
      <c r="J36" s="54"/>
    </row>
    <row r="37" spans="1:10" ht="22.5" customHeight="1" x14ac:dyDescent="0.15">
      <c r="A37" s="256"/>
      <c r="B37" s="214"/>
      <c r="C37" s="193" t="s">
        <v>7</v>
      </c>
      <c r="D37" s="194"/>
      <c r="E37" s="265">
        <f>F37+I37+J37</f>
        <v>0</v>
      </c>
      <c r="F37" s="99"/>
      <c r="G37" s="51">
        <f>ROUNDDOWN(I37*G38,0)</f>
        <v>0</v>
      </c>
      <c r="H37" s="39">
        <f>ROUNDUP(I37*H38,0)</f>
        <v>0</v>
      </c>
      <c r="I37" s="274"/>
      <c r="J37" s="263"/>
    </row>
    <row r="38" spans="1:10" ht="14.25" hidden="1" customHeight="1" x14ac:dyDescent="0.15">
      <c r="A38" s="256"/>
      <c r="B38" s="214"/>
      <c r="C38" s="205"/>
      <c r="D38" s="206"/>
      <c r="E38" s="266"/>
      <c r="F38" s="99"/>
      <c r="G38" s="52">
        <v>0.12</v>
      </c>
      <c r="H38" s="29">
        <v>0.88</v>
      </c>
      <c r="I38" s="275"/>
      <c r="J38" s="271"/>
    </row>
    <row r="39" spans="1:10" ht="22.5" customHeight="1" x14ac:dyDescent="0.15">
      <c r="A39" s="256"/>
      <c r="B39" s="214"/>
      <c r="C39" s="272" t="s">
        <v>6</v>
      </c>
      <c r="D39" s="273"/>
      <c r="E39" s="94">
        <f>F39+I39+J39</f>
        <v>0</v>
      </c>
      <c r="F39" s="99"/>
      <c r="G39" s="35">
        <f>I39</f>
        <v>0</v>
      </c>
      <c r="H39" s="30"/>
      <c r="I39" s="80"/>
      <c r="J39" s="54"/>
    </row>
    <row r="40" spans="1:10" ht="22.5" customHeight="1" x14ac:dyDescent="0.15">
      <c r="A40" s="256"/>
      <c r="B40" s="214"/>
      <c r="C40" s="193" t="s">
        <v>3</v>
      </c>
      <c r="D40" s="194"/>
      <c r="E40" s="94">
        <f>F40+I40+J40</f>
        <v>0</v>
      </c>
      <c r="F40" s="146"/>
      <c r="G40" s="35">
        <f>I40</f>
        <v>0</v>
      </c>
      <c r="H40" s="30"/>
      <c r="I40" s="80"/>
      <c r="J40" s="65"/>
    </row>
    <row r="41" spans="1:10" ht="22.5" customHeight="1" x14ac:dyDescent="0.15">
      <c r="A41" s="256"/>
      <c r="B41" s="214"/>
      <c r="C41" s="193" t="s">
        <v>33</v>
      </c>
      <c r="D41" s="194"/>
      <c r="E41" s="267">
        <f>F41+I41+J41</f>
        <v>0</v>
      </c>
      <c r="F41" s="269"/>
      <c r="G41" s="51">
        <f>ROUNDDOWN(I41*G42,0)</f>
        <v>0</v>
      </c>
      <c r="H41" s="39">
        <f>ROUNDUP(I41*H42,0)</f>
        <v>0</v>
      </c>
      <c r="I41" s="274"/>
      <c r="J41" s="54"/>
    </row>
    <row r="42" spans="1:10" ht="14.25" hidden="1" customHeight="1" x14ac:dyDescent="0.15">
      <c r="A42" s="256"/>
      <c r="B42" s="214"/>
      <c r="C42" s="205"/>
      <c r="D42" s="206"/>
      <c r="E42" s="268"/>
      <c r="F42" s="270"/>
      <c r="G42" s="52">
        <v>0.88</v>
      </c>
      <c r="H42" s="29">
        <v>0.12</v>
      </c>
      <c r="I42" s="275"/>
      <c r="J42" s="54"/>
    </row>
    <row r="43" spans="1:10" ht="22.5" customHeight="1" x14ac:dyDescent="0.15">
      <c r="A43" s="256"/>
      <c r="B43" s="214"/>
      <c r="C43" s="216" t="s">
        <v>58</v>
      </c>
      <c r="D43" s="217"/>
      <c r="E43" s="145">
        <f>F43+I43+J43</f>
        <v>0</v>
      </c>
      <c r="F43" s="146"/>
      <c r="G43" s="48"/>
      <c r="H43" s="33">
        <f>I43</f>
        <v>0</v>
      </c>
      <c r="I43" s="80"/>
      <c r="J43" s="54"/>
    </row>
    <row r="44" spans="1:10" ht="22.5" customHeight="1" x14ac:dyDescent="0.15">
      <c r="A44" s="256"/>
      <c r="B44" s="214"/>
      <c r="C44" s="218" t="s">
        <v>60</v>
      </c>
      <c r="D44" s="219"/>
      <c r="E44" s="145">
        <f>F44+I44+J44</f>
        <v>0</v>
      </c>
      <c r="F44" s="146"/>
      <c r="G44" s="131"/>
      <c r="H44" s="131"/>
      <c r="I44" s="311">
        <f>G44+H44</f>
        <v>0</v>
      </c>
      <c r="J44" s="148"/>
    </row>
    <row r="45" spans="1:10" ht="22.5" customHeight="1" x14ac:dyDescent="0.15">
      <c r="A45" s="256"/>
      <c r="B45" s="215"/>
      <c r="C45" s="218" t="s">
        <v>60</v>
      </c>
      <c r="D45" s="219"/>
      <c r="E45" s="145">
        <f>F45+I45+J45</f>
        <v>0</v>
      </c>
      <c r="F45" s="146"/>
      <c r="G45" s="131"/>
      <c r="H45" s="131"/>
      <c r="I45" s="311">
        <f>G45+H45</f>
        <v>0</v>
      </c>
      <c r="J45" s="148"/>
    </row>
    <row r="46" spans="1:10" s="12" customFormat="1" ht="22.5" customHeight="1" x14ac:dyDescent="0.15">
      <c r="A46" s="256"/>
      <c r="B46" s="197" t="s">
        <v>49</v>
      </c>
      <c r="C46" s="198"/>
      <c r="D46" s="199"/>
      <c r="E46" s="94">
        <f>F46+I46+J46</f>
        <v>0</v>
      </c>
      <c r="F46" s="81">
        <f>F12+F16+F24</f>
        <v>0</v>
      </c>
      <c r="G46" s="34">
        <f>G12+G16+G24</f>
        <v>0</v>
      </c>
      <c r="H46" s="34">
        <f>H12+H16+H24</f>
        <v>0</v>
      </c>
      <c r="I46" s="81">
        <f>I12+I16+I24</f>
        <v>0</v>
      </c>
      <c r="J46" s="41">
        <f>J12+J16+J24</f>
        <v>0</v>
      </c>
    </row>
    <row r="47" spans="1:10" s="12" customFormat="1" ht="22.5" customHeight="1" x14ac:dyDescent="0.15">
      <c r="A47" s="256"/>
      <c r="B47" s="200" t="s">
        <v>34</v>
      </c>
      <c r="C47" s="201"/>
      <c r="D47" s="202"/>
      <c r="E47" s="94">
        <f>F47+I47+J47</f>
        <v>0</v>
      </c>
      <c r="F47" s="98">
        <f>ROUNDDOWN((F12+F16+F24)*0.1,0)</f>
        <v>0</v>
      </c>
      <c r="G47" s="36">
        <f>ROUNDDOWN((G12+G16+G24)*0.1,0)</f>
        <v>0</v>
      </c>
      <c r="H47" s="36">
        <f>ROUNDDOWN((H12+H16+H24)*0.1,0)</f>
        <v>0</v>
      </c>
      <c r="I47" s="82">
        <f>ROUNDDOWN((I12+I16+I24)*0.1,0)</f>
        <v>0</v>
      </c>
      <c r="J47" s="42">
        <f>ROUNDDOWN((J12+J16+J24)*0.1,0)</f>
        <v>0</v>
      </c>
    </row>
    <row r="48" spans="1:10" s="12" customFormat="1" ht="22.5" customHeight="1" thickBot="1" x14ac:dyDescent="0.2">
      <c r="A48" s="257"/>
      <c r="B48" s="203" t="s">
        <v>48</v>
      </c>
      <c r="C48" s="203"/>
      <c r="D48" s="204"/>
      <c r="E48" s="95">
        <f t="shared" ref="E48:J48" si="3">E46+E47+E5</f>
        <v>0</v>
      </c>
      <c r="F48" s="83">
        <f t="shared" si="3"/>
        <v>0</v>
      </c>
      <c r="G48" s="59">
        <f t="shared" si="3"/>
        <v>0</v>
      </c>
      <c r="H48" s="59">
        <f t="shared" si="3"/>
        <v>0</v>
      </c>
      <c r="I48" s="83">
        <f t="shared" si="3"/>
        <v>0</v>
      </c>
      <c r="J48" s="58">
        <f t="shared" si="3"/>
        <v>0</v>
      </c>
    </row>
    <row r="49" spans="1:10" s="12" customFormat="1" ht="22.5" customHeight="1" thickTop="1" x14ac:dyDescent="0.15">
      <c r="A49" s="292" t="s">
        <v>35</v>
      </c>
      <c r="B49" s="282" t="s">
        <v>46</v>
      </c>
      <c r="C49" s="278" t="s">
        <v>59</v>
      </c>
      <c r="D49" s="279"/>
      <c r="E49" s="113">
        <f>F49+I49+J49</f>
        <v>5000000</v>
      </c>
      <c r="F49" s="109"/>
      <c r="G49" s="135"/>
      <c r="H49" s="112">
        <v>5000000</v>
      </c>
      <c r="I49" s="305">
        <f>G49+H49</f>
        <v>5000000</v>
      </c>
      <c r="J49" s="137"/>
    </row>
    <row r="50" spans="1:10" s="12" customFormat="1" ht="22.5" customHeight="1" x14ac:dyDescent="0.15">
      <c r="A50" s="293"/>
      <c r="B50" s="283"/>
      <c r="C50" s="287" t="s">
        <v>62</v>
      </c>
      <c r="D50" s="288"/>
      <c r="E50" s="104">
        <f>G50</f>
        <v>34527000</v>
      </c>
      <c r="F50" s="108"/>
      <c r="G50" s="50">
        <v>34527000</v>
      </c>
      <c r="H50" s="48"/>
      <c r="I50" s="84"/>
      <c r="J50" s="54"/>
    </row>
    <row r="51" spans="1:10" s="12" customFormat="1" ht="22.5" customHeight="1" x14ac:dyDescent="0.15">
      <c r="A51" s="294"/>
      <c r="B51" s="283"/>
      <c r="C51" s="285" t="s">
        <v>79</v>
      </c>
      <c r="D51" s="286"/>
      <c r="E51" s="154">
        <f>F51+I51</f>
        <v>5000000</v>
      </c>
      <c r="F51" s="100"/>
      <c r="G51" s="151"/>
      <c r="H51" s="38">
        <v>5000000</v>
      </c>
      <c r="I51" s="81">
        <f>G51+H51</f>
        <v>5000000</v>
      </c>
      <c r="J51" s="54"/>
    </row>
    <row r="52" spans="1:10" s="12" customFormat="1" ht="22.5" customHeight="1" thickBot="1" x14ac:dyDescent="0.2">
      <c r="A52" s="295"/>
      <c r="B52" s="284"/>
      <c r="C52" s="280" t="s">
        <v>47</v>
      </c>
      <c r="D52" s="281"/>
      <c r="E52" s="95">
        <f>F52+I52</f>
        <v>10000000</v>
      </c>
      <c r="F52" s="78">
        <f>F49+F51</f>
        <v>0</v>
      </c>
      <c r="G52" s="61">
        <f>G49+G50+G51</f>
        <v>34527000</v>
      </c>
      <c r="H52" s="62">
        <f>H49+H51</f>
        <v>10000000</v>
      </c>
      <c r="I52" s="78">
        <f>I49+I51</f>
        <v>10000000</v>
      </c>
      <c r="J52" s="55"/>
    </row>
    <row r="53" spans="1:10" s="12" customFormat="1" ht="27.95" customHeight="1" thickTop="1" thickBot="1" x14ac:dyDescent="0.2">
      <c r="A53" s="289" t="s">
        <v>2</v>
      </c>
      <c r="B53" s="290"/>
      <c r="C53" s="290"/>
      <c r="D53" s="291"/>
      <c r="E53" s="93">
        <f>E48+E52</f>
        <v>10000000</v>
      </c>
      <c r="F53" s="79">
        <f>F48+F52</f>
        <v>0</v>
      </c>
      <c r="G53" s="37">
        <f>G48+G52</f>
        <v>34527000</v>
      </c>
      <c r="H53" s="60">
        <f t="shared" ref="H53:J53" si="4">H48+H52</f>
        <v>10000000</v>
      </c>
      <c r="I53" s="79">
        <f t="shared" si="4"/>
        <v>10000000</v>
      </c>
      <c r="J53" s="43">
        <f t="shared" si="4"/>
        <v>0</v>
      </c>
    </row>
    <row r="54" spans="1:10" s="12" customFormat="1" ht="27.95" customHeight="1" thickBot="1" x14ac:dyDescent="0.2">
      <c r="A54" s="296" t="s">
        <v>55</v>
      </c>
      <c r="B54" s="297"/>
      <c r="C54" s="297"/>
      <c r="D54" s="298"/>
      <c r="E54" s="119"/>
      <c r="F54" s="147"/>
      <c r="G54" s="147"/>
      <c r="H54" s="120">
        <v>45260000</v>
      </c>
      <c r="I54" s="147"/>
      <c r="J54" s="147"/>
    </row>
    <row r="55" spans="1:10" s="13" customFormat="1" ht="21" customHeight="1" x14ac:dyDescent="0.15">
      <c r="A55" s="277" t="s">
        <v>45</v>
      </c>
      <c r="B55" s="277"/>
      <c r="C55" s="277"/>
      <c r="D55" s="277"/>
      <c r="E55" s="277"/>
      <c r="F55" s="277"/>
      <c r="G55" s="277"/>
      <c r="H55" s="277"/>
      <c r="I55" s="277"/>
      <c r="J55" s="277"/>
    </row>
    <row r="56" spans="1:10" ht="20.25" customHeight="1" x14ac:dyDescent="0.15">
      <c r="A56" s="252" t="s">
        <v>43</v>
      </c>
      <c r="B56" s="252"/>
      <c r="C56" s="252"/>
      <c r="D56" s="252"/>
      <c r="E56" s="252"/>
      <c r="F56" s="252"/>
      <c r="G56" s="252"/>
      <c r="H56" s="252"/>
      <c r="I56" s="252"/>
      <c r="J56" s="252"/>
    </row>
    <row r="57" spans="1:10" ht="10.5" customHeight="1" x14ac:dyDescent="0.15">
      <c r="A57" s="144"/>
      <c r="B57" s="144"/>
      <c r="C57" s="17"/>
      <c r="D57" s="17"/>
      <c r="E57" s="144"/>
      <c r="F57" s="144"/>
      <c r="G57" s="144"/>
      <c r="H57" s="15"/>
    </row>
    <row r="58" spans="1:10" customFormat="1" ht="13.5" x14ac:dyDescent="0.15">
      <c r="B58" t="s">
        <v>61</v>
      </c>
      <c r="C58" s="67"/>
      <c r="D58" s="67"/>
      <c r="E58" s="67"/>
      <c r="F58" s="67"/>
      <c r="G58" s="67"/>
    </row>
    <row r="59" spans="1:10" customFormat="1" ht="13.5" x14ac:dyDescent="0.15">
      <c r="C59" s="67"/>
      <c r="D59" s="67"/>
      <c r="E59" s="67"/>
      <c r="F59" s="67"/>
      <c r="G59" s="67"/>
    </row>
    <row r="60" spans="1:10" customFormat="1" ht="12.75" customHeight="1" x14ac:dyDescent="0.15">
      <c r="C60" s="67"/>
      <c r="D60" s="67"/>
      <c r="E60" s="67"/>
      <c r="F60" s="67"/>
      <c r="G60" s="67"/>
    </row>
    <row r="61" spans="1:10" customFormat="1" ht="13.5" x14ac:dyDescent="0.15">
      <c r="C61" s="67"/>
      <c r="D61" s="67"/>
      <c r="E61" s="67"/>
      <c r="F61" s="67"/>
      <c r="G61" s="67"/>
    </row>
    <row r="62" spans="1:10" customFormat="1" ht="14.25" thickBot="1" x14ac:dyDescent="0.2">
      <c r="C62" s="68"/>
      <c r="D62" s="68"/>
      <c r="E62" s="68"/>
      <c r="F62" s="69"/>
      <c r="G62" s="69"/>
    </row>
    <row r="63" spans="1:10" ht="10.5" customHeight="1" x14ac:dyDescent="0.15"/>
  </sheetData>
  <sheetProtection algorithmName="SHA-512" hashValue="doVyQVsQG3lOfOdDBjzth/jyimzNONJvM5qps7CHli+kRZCnPkPCc756T0Pwhwd0Dm3RNGnIHuKqForNLUR6zg==" saltValue="mtr5vgA+0dI89ywn+sFkfA==" spinCount="100000" sheet="1" objects="1" scenarios="1"/>
  <mergeCells count="89">
    <mergeCell ref="A1:J1"/>
    <mergeCell ref="A2:D2"/>
    <mergeCell ref="A3:D4"/>
    <mergeCell ref="E3:E4"/>
    <mergeCell ref="F3:F4"/>
    <mergeCell ref="G3:I3"/>
    <mergeCell ref="J3:J4"/>
    <mergeCell ref="A5:A48"/>
    <mergeCell ref="B5:D5"/>
    <mergeCell ref="B6:B11"/>
    <mergeCell ref="C6:D7"/>
    <mergeCell ref="E6:E7"/>
    <mergeCell ref="C10:D11"/>
    <mergeCell ref="E10:E11"/>
    <mergeCell ref="B16:D16"/>
    <mergeCell ref="B17:B23"/>
    <mergeCell ref="C17:D17"/>
    <mergeCell ref="C18:C20"/>
    <mergeCell ref="C21:D21"/>
    <mergeCell ref="C22:D22"/>
    <mergeCell ref="C23:D23"/>
    <mergeCell ref="B24:D24"/>
    <mergeCell ref="B25:B45"/>
    <mergeCell ref="I6:I7"/>
    <mergeCell ref="J6:J7"/>
    <mergeCell ref="C8:D9"/>
    <mergeCell ref="E8:E9"/>
    <mergeCell ref="F8:F9"/>
    <mergeCell ref="I8:I9"/>
    <mergeCell ref="J8:J9"/>
    <mergeCell ref="F6:F7"/>
    <mergeCell ref="C29:D29"/>
    <mergeCell ref="C30:D31"/>
    <mergeCell ref="E30:E31"/>
    <mergeCell ref="I10:I11"/>
    <mergeCell ref="J10:J11"/>
    <mergeCell ref="B12:D12"/>
    <mergeCell ref="B13:B15"/>
    <mergeCell ref="C13:D13"/>
    <mergeCell ref="C15:D15"/>
    <mergeCell ref="F10:F11"/>
    <mergeCell ref="C14:D14"/>
    <mergeCell ref="J25:J26"/>
    <mergeCell ref="C27:D28"/>
    <mergeCell ref="E27:E28"/>
    <mergeCell ref="F27:F28"/>
    <mergeCell ref="I27:I28"/>
    <mergeCell ref="J27:J28"/>
    <mergeCell ref="I25:I26"/>
    <mergeCell ref="C25:D26"/>
    <mergeCell ref="E25:E26"/>
    <mergeCell ref="F25:F26"/>
    <mergeCell ref="J37:J38"/>
    <mergeCell ref="C39:D39"/>
    <mergeCell ref="J30:J31"/>
    <mergeCell ref="C32:D33"/>
    <mergeCell ref="E32:E33"/>
    <mergeCell ref="I32:I33"/>
    <mergeCell ref="J32:J33"/>
    <mergeCell ref="C34:D35"/>
    <mergeCell ref="E34:E35"/>
    <mergeCell ref="I34:I35"/>
    <mergeCell ref="J34:J35"/>
    <mergeCell ref="I30:I31"/>
    <mergeCell ref="C43:D43"/>
    <mergeCell ref="C36:D36"/>
    <mergeCell ref="C37:D38"/>
    <mergeCell ref="E37:E38"/>
    <mergeCell ref="I37:I38"/>
    <mergeCell ref="C40:D40"/>
    <mergeCell ref="C41:D42"/>
    <mergeCell ref="E41:E42"/>
    <mergeCell ref="F41:F42"/>
    <mergeCell ref="I41:I42"/>
    <mergeCell ref="C44:D44"/>
    <mergeCell ref="C45:D45"/>
    <mergeCell ref="B46:D46"/>
    <mergeCell ref="B47:D47"/>
    <mergeCell ref="B48:D48"/>
    <mergeCell ref="C52:D52"/>
    <mergeCell ref="A53:D53"/>
    <mergeCell ref="A54:D54"/>
    <mergeCell ref="A55:J55"/>
    <mergeCell ref="A56:J56"/>
    <mergeCell ref="A49:A52"/>
    <mergeCell ref="B49:B52"/>
    <mergeCell ref="C49:D49"/>
    <mergeCell ref="C50:D50"/>
    <mergeCell ref="C51:D51"/>
  </mergeCells>
  <phoneticPr fontId="2"/>
  <printOptions horizontalCentered="1"/>
  <pageMargins left="0" right="0" top="0.62992125984251968" bottom="0.19685039370078741" header="0.35433070866141736" footer="0.19685039370078741"/>
  <pageSetup paperSize="9" scale="73" orientation="portrait" horizontalDpi="300" verticalDpi="300" r:id="rId1"/>
  <headerFooter alignWithMargins="0">
    <oddHeader>&amp;R&amp;"BIZ UDPゴシック,標準"募-７-3(4/5)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  <pageSetUpPr fitToPage="1"/>
  </sheetPr>
  <dimension ref="A1:M63"/>
  <sheetViews>
    <sheetView view="pageBreakPreview" zoomScaleNormal="75" zoomScaleSheetLayoutView="100" workbookViewId="0">
      <selection sqref="A1:J1"/>
    </sheetView>
  </sheetViews>
  <sheetFormatPr defaultRowHeight="38.25" customHeight="1" x14ac:dyDescent="0.15"/>
  <cols>
    <col min="1" max="1" width="4.125" style="10" customWidth="1"/>
    <col min="2" max="3" width="2.875" style="10" customWidth="1"/>
    <col min="4" max="4" width="28.75" style="10" customWidth="1"/>
    <col min="5" max="10" width="16" style="10" customWidth="1"/>
    <col min="11" max="254" width="9" style="10"/>
    <col min="255" max="255" width="4.125" style="10" customWidth="1"/>
    <col min="256" max="257" width="2.875" style="10" customWidth="1"/>
    <col min="258" max="258" width="28.75" style="10" customWidth="1"/>
    <col min="259" max="264" width="16" style="10" customWidth="1"/>
    <col min="265" max="265" width="37.125" style="10" customWidth="1"/>
    <col min="266" max="266" width="14.25" style="10" customWidth="1"/>
    <col min="267" max="510" width="9" style="10"/>
    <col min="511" max="511" width="4.125" style="10" customWidth="1"/>
    <col min="512" max="513" width="2.875" style="10" customWidth="1"/>
    <col min="514" max="514" width="28.75" style="10" customWidth="1"/>
    <col min="515" max="520" width="16" style="10" customWidth="1"/>
    <col min="521" max="521" width="37.125" style="10" customWidth="1"/>
    <col min="522" max="522" width="14.25" style="10" customWidth="1"/>
    <col min="523" max="766" width="9" style="10"/>
    <col min="767" max="767" width="4.125" style="10" customWidth="1"/>
    <col min="768" max="769" width="2.875" style="10" customWidth="1"/>
    <col min="770" max="770" width="28.75" style="10" customWidth="1"/>
    <col min="771" max="776" width="16" style="10" customWidth="1"/>
    <col min="777" max="777" width="37.125" style="10" customWidth="1"/>
    <col min="778" max="778" width="14.25" style="10" customWidth="1"/>
    <col min="779" max="1022" width="9" style="10"/>
    <col min="1023" max="1023" width="4.125" style="10" customWidth="1"/>
    <col min="1024" max="1025" width="2.875" style="10" customWidth="1"/>
    <col min="1026" max="1026" width="28.75" style="10" customWidth="1"/>
    <col min="1027" max="1032" width="16" style="10" customWidth="1"/>
    <col min="1033" max="1033" width="37.125" style="10" customWidth="1"/>
    <col min="1034" max="1034" width="14.25" style="10" customWidth="1"/>
    <col min="1035" max="1278" width="9" style="10"/>
    <col min="1279" max="1279" width="4.125" style="10" customWidth="1"/>
    <col min="1280" max="1281" width="2.875" style="10" customWidth="1"/>
    <col min="1282" max="1282" width="28.75" style="10" customWidth="1"/>
    <col min="1283" max="1288" width="16" style="10" customWidth="1"/>
    <col min="1289" max="1289" width="37.125" style="10" customWidth="1"/>
    <col min="1290" max="1290" width="14.25" style="10" customWidth="1"/>
    <col min="1291" max="1534" width="9" style="10"/>
    <col min="1535" max="1535" width="4.125" style="10" customWidth="1"/>
    <col min="1536" max="1537" width="2.875" style="10" customWidth="1"/>
    <col min="1538" max="1538" width="28.75" style="10" customWidth="1"/>
    <col min="1539" max="1544" width="16" style="10" customWidth="1"/>
    <col min="1545" max="1545" width="37.125" style="10" customWidth="1"/>
    <col min="1546" max="1546" width="14.25" style="10" customWidth="1"/>
    <col min="1547" max="1790" width="9" style="10"/>
    <col min="1791" max="1791" width="4.125" style="10" customWidth="1"/>
    <col min="1792" max="1793" width="2.875" style="10" customWidth="1"/>
    <col min="1794" max="1794" width="28.75" style="10" customWidth="1"/>
    <col min="1795" max="1800" width="16" style="10" customWidth="1"/>
    <col min="1801" max="1801" width="37.125" style="10" customWidth="1"/>
    <col min="1802" max="1802" width="14.25" style="10" customWidth="1"/>
    <col min="1803" max="2046" width="9" style="10"/>
    <col min="2047" max="2047" width="4.125" style="10" customWidth="1"/>
    <col min="2048" max="2049" width="2.875" style="10" customWidth="1"/>
    <col min="2050" max="2050" width="28.75" style="10" customWidth="1"/>
    <col min="2051" max="2056" width="16" style="10" customWidth="1"/>
    <col min="2057" max="2057" width="37.125" style="10" customWidth="1"/>
    <col min="2058" max="2058" width="14.25" style="10" customWidth="1"/>
    <col min="2059" max="2302" width="9" style="10"/>
    <col min="2303" max="2303" width="4.125" style="10" customWidth="1"/>
    <col min="2304" max="2305" width="2.875" style="10" customWidth="1"/>
    <col min="2306" max="2306" width="28.75" style="10" customWidth="1"/>
    <col min="2307" max="2312" width="16" style="10" customWidth="1"/>
    <col min="2313" max="2313" width="37.125" style="10" customWidth="1"/>
    <col min="2314" max="2314" width="14.25" style="10" customWidth="1"/>
    <col min="2315" max="2558" width="9" style="10"/>
    <col min="2559" max="2559" width="4.125" style="10" customWidth="1"/>
    <col min="2560" max="2561" width="2.875" style="10" customWidth="1"/>
    <col min="2562" max="2562" width="28.75" style="10" customWidth="1"/>
    <col min="2563" max="2568" width="16" style="10" customWidth="1"/>
    <col min="2569" max="2569" width="37.125" style="10" customWidth="1"/>
    <col min="2570" max="2570" width="14.25" style="10" customWidth="1"/>
    <col min="2571" max="2814" width="9" style="10"/>
    <col min="2815" max="2815" width="4.125" style="10" customWidth="1"/>
    <col min="2816" max="2817" width="2.875" style="10" customWidth="1"/>
    <col min="2818" max="2818" width="28.75" style="10" customWidth="1"/>
    <col min="2819" max="2824" width="16" style="10" customWidth="1"/>
    <col min="2825" max="2825" width="37.125" style="10" customWidth="1"/>
    <col min="2826" max="2826" width="14.25" style="10" customWidth="1"/>
    <col min="2827" max="3070" width="9" style="10"/>
    <col min="3071" max="3071" width="4.125" style="10" customWidth="1"/>
    <col min="3072" max="3073" width="2.875" style="10" customWidth="1"/>
    <col min="3074" max="3074" width="28.75" style="10" customWidth="1"/>
    <col min="3075" max="3080" width="16" style="10" customWidth="1"/>
    <col min="3081" max="3081" width="37.125" style="10" customWidth="1"/>
    <col min="3082" max="3082" width="14.25" style="10" customWidth="1"/>
    <col min="3083" max="3326" width="9" style="10"/>
    <col min="3327" max="3327" width="4.125" style="10" customWidth="1"/>
    <col min="3328" max="3329" width="2.875" style="10" customWidth="1"/>
    <col min="3330" max="3330" width="28.75" style="10" customWidth="1"/>
    <col min="3331" max="3336" width="16" style="10" customWidth="1"/>
    <col min="3337" max="3337" width="37.125" style="10" customWidth="1"/>
    <col min="3338" max="3338" width="14.25" style="10" customWidth="1"/>
    <col min="3339" max="3582" width="9" style="10"/>
    <col min="3583" max="3583" width="4.125" style="10" customWidth="1"/>
    <col min="3584" max="3585" width="2.875" style="10" customWidth="1"/>
    <col min="3586" max="3586" width="28.75" style="10" customWidth="1"/>
    <col min="3587" max="3592" width="16" style="10" customWidth="1"/>
    <col min="3593" max="3593" width="37.125" style="10" customWidth="1"/>
    <col min="3594" max="3594" width="14.25" style="10" customWidth="1"/>
    <col min="3595" max="3838" width="9" style="10"/>
    <col min="3839" max="3839" width="4.125" style="10" customWidth="1"/>
    <col min="3840" max="3841" width="2.875" style="10" customWidth="1"/>
    <col min="3842" max="3842" width="28.75" style="10" customWidth="1"/>
    <col min="3843" max="3848" width="16" style="10" customWidth="1"/>
    <col min="3849" max="3849" width="37.125" style="10" customWidth="1"/>
    <col min="3850" max="3850" width="14.25" style="10" customWidth="1"/>
    <col min="3851" max="4094" width="9" style="10"/>
    <col min="4095" max="4095" width="4.125" style="10" customWidth="1"/>
    <col min="4096" max="4097" width="2.875" style="10" customWidth="1"/>
    <col min="4098" max="4098" width="28.75" style="10" customWidth="1"/>
    <col min="4099" max="4104" width="16" style="10" customWidth="1"/>
    <col min="4105" max="4105" width="37.125" style="10" customWidth="1"/>
    <col min="4106" max="4106" width="14.25" style="10" customWidth="1"/>
    <col min="4107" max="4350" width="9" style="10"/>
    <col min="4351" max="4351" width="4.125" style="10" customWidth="1"/>
    <col min="4352" max="4353" width="2.875" style="10" customWidth="1"/>
    <col min="4354" max="4354" width="28.75" style="10" customWidth="1"/>
    <col min="4355" max="4360" width="16" style="10" customWidth="1"/>
    <col min="4361" max="4361" width="37.125" style="10" customWidth="1"/>
    <col min="4362" max="4362" width="14.25" style="10" customWidth="1"/>
    <col min="4363" max="4606" width="9" style="10"/>
    <col min="4607" max="4607" width="4.125" style="10" customWidth="1"/>
    <col min="4608" max="4609" width="2.875" style="10" customWidth="1"/>
    <col min="4610" max="4610" width="28.75" style="10" customWidth="1"/>
    <col min="4611" max="4616" width="16" style="10" customWidth="1"/>
    <col min="4617" max="4617" width="37.125" style="10" customWidth="1"/>
    <col min="4618" max="4618" width="14.25" style="10" customWidth="1"/>
    <col min="4619" max="4862" width="9" style="10"/>
    <col min="4863" max="4863" width="4.125" style="10" customWidth="1"/>
    <col min="4864" max="4865" width="2.875" style="10" customWidth="1"/>
    <col min="4866" max="4866" width="28.75" style="10" customWidth="1"/>
    <col min="4867" max="4872" width="16" style="10" customWidth="1"/>
    <col min="4873" max="4873" width="37.125" style="10" customWidth="1"/>
    <col min="4874" max="4874" width="14.25" style="10" customWidth="1"/>
    <col min="4875" max="5118" width="9" style="10"/>
    <col min="5119" max="5119" width="4.125" style="10" customWidth="1"/>
    <col min="5120" max="5121" width="2.875" style="10" customWidth="1"/>
    <col min="5122" max="5122" width="28.75" style="10" customWidth="1"/>
    <col min="5123" max="5128" width="16" style="10" customWidth="1"/>
    <col min="5129" max="5129" width="37.125" style="10" customWidth="1"/>
    <col min="5130" max="5130" width="14.25" style="10" customWidth="1"/>
    <col min="5131" max="5374" width="9" style="10"/>
    <col min="5375" max="5375" width="4.125" style="10" customWidth="1"/>
    <col min="5376" max="5377" width="2.875" style="10" customWidth="1"/>
    <col min="5378" max="5378" width="28.75" style="10" customWidth="1"/>
    <col min="5379" max="5384" width="16" style="10" customWidth="1"/>
    <col min="5385" max="5385" width="37.125" style="10" customWidth="1"/>
    <col min="5386" max="5386" width="14.25" style="10" customWidth="1"/>
    <col min="5387" max="5630" width="9" style="10"/>
    <col min="5631" max="5631" width="4.125" style="10" customWidth="1"/>
    <col min="5632" max="5633" width="2.875" style="10" customWidth="1"/>
    <col min="5634" max="5634" width="28.75" style="10" customWidth="1"/>
    <col min="5635" max="5640" width="16" style="10" customWidth="1"/>
    <col min="5641" max="5641" width="37.125" style="10" customWidth="1"/>
    <col min="5642" max="5642" width="14.25" style="10" customWidth="1"/>
    <col min="5643" max="5886" width="9" style="10"/>
    <col min="5887" max="5887" width="4.125" style="10" customWidth="1"/>
    <col min="5888" max="5889" width="2.875" style="10" customWidth="1"/>
    <col min="5890" max="5890" width="28.75" style="10" customWidth="1"/>
    <col min="5891" max="5896" width="16" style="10" customWidth="1"/>
    <col min="5897" max="5897" width="37.125" style="10" customWidth="1"/>
    <col min="5898" max="5898" width="14.25" style="10" customWidth="1"/>
    <col min="5899" max="6142" width="9" style="10"/>
    <col min="6143" max="6143" width="4.125" style="10" customWidth="1"/>
    <col min="6144" max="6145" width="2.875" style="10" customWidth="1"/>
    <col min="6146" max="6146" width="28.75" style="10" customWidth="1"/>
    <col min="6147" max="6152" width="16" style="10" customWidth="1"/>
    <col min="6153" max="6153" width="37.125" style="10" customWidth="1"/>
    <col min="6154" max="6154" width="14.25" style="10" customWidth="1"/>
    <col min="6155" max="6398" width="9" style="10"/>
    <col min="6399" max="6399" width="4.125" style="10" customWidth="1"/>
    <col min="6400" max="6401" width="2.875" style="10" customWidth="1"/>
    <col min="6402" max="6402" width="28.75" style="10" customWidth="1"/>
    <col min="6403" max="6408" width="16" style="10" customWidth="1"/>
    <col min="6409" max="6409" width="37.125" style="10" customWidth="1"/>
    <col min="6410" max="6410" width="14.25" style="10" customWidth="1"/>
    <col min="6411" max="6654" width="9" style="10"/>
    <col min="6655" max="6655" width="4.125" style="10" customWidth="1"/>
    <col min="6656" max="6657" width="2.875" style="10" customWidth="1"/>
    <col min="6658" max="6658" width="28.75" style="10" customWidth="1"/>
    <col min="6659" max="6664" width="16" style="10" customWidth="1"/>
    <col min="6665" max="6665" width="37.125" style="10" customWidth="1"/>
    <col min="6666" max="6666" width="14.25" style="10" customWidth="1"/>
    <col min="6667" max="6910" width="9" style="10"/>
    <col min="6911" max="6911" width="4.125" style="10" customWidth="1"/>
    <col min="6912" max="6913" width="2.875" style="10" customWidth="1"/>
    <col min="6914" max="6914" width="28.75" style="10" customWidth="1"/>
    <col min="6915" max="6920" width="16" style="10" customWidth="1"/>
    <col min="6921" max="6921" width="37.125" style="10" customWidth="1"/>
    <col min="6922" max="6922" width="14.25" style="10" customWidth="1"/>
    <col min="6923" max="7166" width="9" style="10"/>
    <col min="7167" max="7167" width="4.125" style="10" customWidth="1"/>
    <col min="7168" max="7169" width="2.875" style="10" customWidth="1"/>
    <col min="7170" max="7170" width="28.75" style="10" customWidth="1"/>
    <col min="7171" max="7176" width="16" style="10" customWidth="1"/>
    <col min="7177" max="7177" width="37.125" style="10" customWidth="1"/>
    <col min="7178" max="7178" width="14.25" style="10" customWidth="1"/>
    <col min="7179" max="7422" width="9" style="10"/>
    <col min="7423" max="7423" width="4.125" style="10" customWidth="1"/>
    <col min="7424" max="7425" width="2.875" style="10" customWidth="1"/>
    <col min="7426" max="7426" width="28.75" style="10" customWidth="1"/>
    <col min="7427" max="7432" width="16" style="10" customWidth="1"/>
    <col min="7433" max="7433" width="37.125" style="10" customWidth="1"/>
    <col min="7434" max="7434" width="14.25" style="10" customWidth="1"/>
    <col min="7435" max="7678" width="9" style="10"/>
    <col min="7679" max="7679" width="4.125" style="10" customWidth="1"/>
    <col min="7680" max="7681" width="2.875" style="10" customWidth="1"/>
    <col min="7682" max="7682" width="28.75" style="10" customWidth="1"/>
    <col min="7683" max="7688" width="16" style="10" customWidth="1"/>
    <col min="7689" max="7689" width="37.125" style="10" customWidth="1"/>
    <col min="7690" max="7690" width="14.25" style="10" customWidth="1"/>
    <col min="7691" max="7934" width="9" style="10"/>
    <col min="7935" max="7935" width="4.125" style="10" customWidth="1"/>
    <col min="7936" max="7937" width="2.875" style="10" customWidth="1"/>
    <col min="7938" max="7938" width="28.75" style="10" customWidth="1"/>
    <col min="7939" max="7944" width="16" style="10" customWidth="1"/>
    <col min="7945" max="7945" width="37.125" style="10" customWidth="1"/>
    <col min="7946" max="7946" width="14.25" style="10" customWidth="1"/>
    <col min="7947" max="8190" width="9" style="10"/>
    <col min="8191" max="8191" width="4.125" style="10" customWidth="1"/>
    <col min="8192" max="8193" width="2.875" style="10" customWidth="1"/>
    <col min="8194" max="8194" width="28.75" style="10" customWidth="1"/>
    <col min="8195" max="8200" width="16" style="10" customWidth="1"/>
    <col min="8201" max="8201" width="37.125" style="10" customWidth="1"/>
    <col min="8202" max="8202" width="14.25" style="10" customWidth="1"/>
    <col min="8203" max="8446" width="9" style="10"/>
    <col min="8447" max="8447" width="4.125" style="10" customWidth="1"/>
    <col min="8448" max="8449" width="2.875" style="10" customWidth="1"/>
    <col min="8450" max="8450" width="28.75" style="10" customWidth="1"/>
    <col min="8451" max="8456" width="16" style="10" customWidth="1"/>
    <col min="8457" max="8457" width="37.125" style="10" customWidth="1"/>
    <col min="8458" max="8458" width="14.25" style="10" customWidth="1"/>
    <col min="8459" max="8702" width="9" style="10"/>
    <col min="8703" max="8703" width="4.125" style="10" customWidth="1"/>
    <col min="8704" max="8705" width="2.875" style="10" customWidth="1"/>
    <col min="8706" max="8706" width="28.75" style="10" customWidth="1"/>
    <col min="8707" max="8712" width="16" style="10" customWidth="1"/>
    <col min="8713" max="8713" width="37.125" style="10" customWidth="1"/>
    <col min="8714" max="8714" width="14.25" style="10" customWidth="1"/>
    <col min="8715" max="8958" width="9" style="10"/>
    <col min="8959" max="8959" width="4.125" style="10" customWidth="1"/>
    <col min="8960" max="8961" width="2.875" style="10" customWidth="1"/>
    <col min="8962" max="8962" width="28.75" style="10" customWidth="1"/>
    <col min="8963" max="8968" width="16" style="10" customWidth="1"/>
    <col min="8969" max="8969" width="37.125" style="10" customWidth="1"/>
    <col min="8970" max="8970" width="14.25" style="10" customWidth="1"/>
    <col min="8971" max="9214" width="9" style="10"/>
    <col min="9215" max="9215" width="4.125" style="10" customWidth="1"/>
    <col min="9216" max="9217" width="2.875" style="10" customWidth="1"/>
    <col min="9218" max="9218" width="28.75" style="10" customWidth="1"/>
    <col min="9219" max="9224" width="16" style="10" customWidth="1"/>
    <col min="9225" max="9225" width="37.125" style="10" customWidth="1"/>
    <col min="9226" max="9226" width="14.25" style="10" customWidth="1"/>
    <col min="9227" max="9470" width="9" style="10"/>
    <col min="9471" max="9471" width="4.125" style="10" customWidth="1"/>
    <col min="9472" max="9473" width="2.875" style="10" customWidth="1"/>
    <col min="9474" max="9474" width="28.75" style="10" customWidth="1"/>
    <col min="9475" max="9480" width="16" style="10" customWidth="1"/>
    <col min="9481" max="9481" width="37.125" style="10" customWidth="1"/>
    <col min="9482" max="9482" width="14.25" style="10" customWidth="1"/>
    <col min="9483" max="9726" width="9" style="10"/>
    <col min="9727" max="9727" width="4.125" style="10" customWidth="1"/>
    <col min="9728" max="9729" width="2.875" style="10" customWidth="1"/>
    <col min="9730" max="9730" width="28.75" style="10" customWidth="1"/>
    <col min="9731" max="9736" width="16" style="10" customWidth="1"/>
    <col min="9737" max="9737" width="37.125" style="10" customWidth="1"/>
    <col min="9738" max="9738" width="14.25" style="10" customWidth="1"/>
    <col min="9739" max="9982" width="9" style="10"/>
    <col min="9983" max="9983" width="4.125" style="10" customWidth="1"/>
    <col min="9984" max="9985" width="2.875" style="10" customWidth="1"/>
    <col min="9986" max="9986" width="28.75" style="10" customWidth="1"/>
    <col min="9987" max="9992" width="16" style="10" customWidth="1"/>
    <col min="9993" max="9993" width="37.125" style="10" customWidth="1"/>
    <col min="9994" max="9994" width="14.25" style="10" customWidth="1"/>
    <col min="9995" max="10238" width="9" style="10"/>
    <col min="10239" max="10239" width="4.125" style="10" customWidth="1"/>
    <col min="10240" max="10241" width="2.875" style="10" customWidth="1"/>
    <col min="10242" max="10242" width="28.75" style="10" customWidth="1"/>
    <col min="10243" max="10248" width="16" style="10" customWidth="1"/>
    <col min="10249" max="10249" width="37.125" style="10" customWidth="1"/>
    <col min="10250" max="10250" width="14.25" style="10" customWidth="1"/>
    <col min="10251" max="10494" width="9" style="10"/>
    <col min="10495" max="10495" width="4.125" style="10" customWidth="1"/>
    <col min="10496" max="10497" width="2.875" style="10" customWidth="1"/>
    <col min="10498" max="10498" width="28.75" style="10" customWidth="1"/>
    <col min="10499" max="10504" width="16" style="10" customWidth="1"/>
    <col min="10505" max="10505" width="37.125" style="10" customWidth="1"/>
    <col min="10506" max="10506" width="14.25" style="10" customWidth="1"/>
    <col min="10507" max="10750" width="9" style="10"/>
    <col min="10751" max="10751" width="4.125" style="10" customWidth="1"/>
    <col min="10752" max="10753" width="2.875" style="10" customWidth="1"/>
    <col min="10754" max="10754" width="28.75" style="10" customWidth="1"/>
    <col min="10755" max="10760" width="16" style="10" customWidth="1"/>
    <col min="10761" max="10761" width="37.125" style="10" customWidth="1"/>
    <col min="10762" max="10762" width="14.25" style="10" customWidth="1"/>
    <col min="10763" max="11006" width="9" style="10"/>
    <col min="11007" max="11007" width="4.125" style="10" customWidth="1"/>
    <col min="11008" max="11009" width="2.875" style="10" customWidth="1"/>
    <col min="11010" max="11010" width="28.75" style="10" customWidth="1"/>
    <col min="11011" max="11016" width="16" style="10" customWidth="1"/>
    <col min="11017" max="11017" width="37.125" style="10" customWidth="1"/>
    <col min="11018" max="11018" width="14.25" style="10" customWidth="1"/>
    <col min="11019" max="11262" width="9" style="10"/>
    <col min="11263" max="11263" width="4.125" style="10" customWidth="1"/>
    <col min="11264" max="11265" width="2.875" style="10" customWidth="1"/>
    <col min="11266" max="11266" width="28.75" style="10" customWidth="1"/>
    <col min="11267" max="11272" width="16" style="10" customWidth="1"/>
    <col min="11273" max="11273" width="37.125" style="10" customWidth="1"/>
    <col min="11274" max="11274" width="14.25" style="10" customWidth="1"/>
    <col min="11275" max="11518" width="9" style="10"/>
    <col min="11519" max="11519" width="4.125" style="10" customWidth="1"/>
    <col min="11520" max="11521" width="2.875" style="10" customWidth="1"/>
    <col min="11522" max="11522" width="28.75" style="10" customWidth="1"/>
    <col min="11523" max="11528" width="16" style="10" customWidth="1"/>
    <col min="11529" max="11529" width="37.125" style="10" customWidth="1"/>
    <col min="11530" max="11530" width="14.25" style="10" customWidth="1"/>
    <col min="11531" max="11774" width="9" style="10"/>
    <col min="11775" max="11775" width="4.125" style="10" customWidth="1"/>
    <col min="11776" max="11777" width="2.875" style="10" customWidth="1"/>
    <col min="11778" max="11778" width="28.75" style="10" customWidth="1"/>
    <col min="11779" max="11784" width="16" style="10" customWidth="1"/>
    <col min="11785" max="11785" width="37.125" style="10" customWidth="1"/>
    <col min="11786" max="11786" width="14.25" style="10" customWidth="1"/>
    <col min="11787" max="12030" width="9" style="10"/>
    <col min="12031" max="12031" width="4.125" style="10" customWidth="1"/>
    <col min="12032" max="12033" width="2.875" style="10" customWidth="1"/>
    <col min="12034" max="12034" width="28.75" style="10" customWidth="1"/>
    <col min="12035" max="12040" width="16" style="10" customWidth="1"/>
    <col min="12041" max="12041" width="37.125" style="10" customWidth="1"/>
    <col min="12042" max="12042" width="14.25" style="10" customWidth="1"/>
    <col min="12043" max="12286" width="9" style="10"/>
    <col min="12287" max="12287" width="4.125" style="10" customWidth="1"/>
    <col min="12288" max="12289" width="2.875" style="10" customWidth="1"/>
    <col min="12290" max="12290" width="28.75" style="10" customWidth="1"/>
    <col min="12291" max="12296" width="16" style="10" customWidth="1"/>
    <col min="12297" max="12297" width="37.125" style="10" customWidth="1"/>
    <col min="12298" max="12298" width="14.25" style="10" customWidth="1"/>
    <col min="12299" max="12542" width="9" style="10"/>
    <col min="12543" max="12543" width="4.125" style="10" customWidth="1"/>
    <col min="12544" max="12545" width="2.875" style="10" customWidth="1"/>
    <col min="12546" max="12546" width="28.75" style="10" customWidth="1"/>
    <col min="12547" max="12552" width="16" style="10" customWidth="1"/>
    <col min="12553" max="12553" width="37.125" style="10" customWidth="1"/>
    <col min="12554" max="12554" width="14.25" style="10" customWidth="1"/>
    <col min="12555" max="12798" width="9" style="10"/>
    <col min="12799" max="12799" width="4.125" style="10" customWidth="1"/>
    <col min="12800" max="12801" width="2.875" style="10" customWidth="1"/>
    <col min="12802" max="12802" width="28.75" style="10" customWidth="1"/>
    <col min="12803" max="12808" width="16" style="10" customWidth="1"/>
    <col min="12809" max="12809" width="37.125" style="10" customWidth="1"/>
    <col min="12810" max="12810" width="14.25" style="10" customWidth="1"/>
    <col min="12811" max="13054" width="9" style="10"/>
    <col min="13055" max="13055" width="4.125" style="10" customWidth="1"/>
    <col min="13056" max="13057" width="2.875" style="10" customWidth="1"/>
    <col min="13058" max="13058" width="28.75" style="10" customWidth="1"/>
    <col min="13059" max="13064" width="16" style="10" customWidth="1"/>
    <col min="13065" max="13065" width="37.125" style="10" customWidth="1"/>
    <col min="13066" max="13066" width="14.25" style="10" customWidth="1"/>
    <col min="13067" max="13310" width="9" style="10"/>
    <col min="13311" max="13311" width="4.125" style="10" customWidth="1"/>
    <col min="13312" max="13313" width="2.875" style="10" customWidth="1"/>
    <col min="13314" max="13314" width="28.75" style="10" customWidth="1"/>
    <col min="13315" max="13320" width="16" style="10" customWidth="1"/>
    <col min="13321" max="13321" width="37.125" style="10" customWidth="1"/>
    <col min="13322" max="13322" width="14.25" style="10" customWidth="1"/>
    <col min="13323" max="13566" width="9" style="10"/>
    <col min="13567" max="13567" width="4.125" style="10" customWidth="1"/>
    <col min="13568" max="13569" width="2.875" style="10" customWidth="1"/>
    <col min="13570" max="13570" width="28.75" style="10" customWidth="1"/>
    <col min="13571" max="13576" width="16" style="10" customWidth="1"/>
    <col min="13577" max="13577" width="37.125" style="10" customWidth="1"/>
    <col min="13578" max="13578" width="14.25" style="10" customWidth="1"/>
    <col min="13579" max="13822" width="9" style="10"/>
    <col min="13823" max="13823" width="4.125" style="10" customWidth="1"/>
    <col min="13824" max="13825" width="2.875" style="10" customWidth="1"/>
    <col min="13826" max="13826" width="28.75" style="10" customWidth="1"/>
    <col min="13827" max="13832" width="16" style="10" customWidth="1"/>
    <col min="13833" max="13833" width="37.125" style="10" customWidth="1"/>
    <col min="13834" max="13834" width="14.25" style="10" customWidth="1"/>
    <col min="13835" max="14078" width="9" style="10"/>
    <col min="14079" max="14079" width="4.125" style="10" customWidth="1"/>
    <col min="14080" max="14081" width="2.875" style="10" customWidth="1"/>
    <col min="14082" max="14082" width="28.75" style="10" customWidth="1"/>
    <col min="14083" max="14088" width="16" style="10" customWidth="1"/>
    <col min="14089" max="14089" width="37.125" style="10" customWidth="1"/>
    <col min="14090" max="14090" width="14.25" style="10" customWidth="1"/>
    <col min="14091" max="14334" width="9" style="10"/>
    <col min="14335" max="14335" width="4.125" style="10" customWidth="1"/>
    <col min="14336" max="14337" width="2.875" style="10" customWidth="1"/>
    <col min="14338" max="14338" width="28.75" style="10" customWidth="1"/>
    <col min="14339" max="14344" width="16" style="10" customWidth="1"/>
    <col min="14345" max="14345" width="37.125" style="10" customWidth="1"/>
    <col min="14346" max="14346" width="14.25" style="10" customWidth="1"/>
    <col min="14347" max="14590" width="9" style="10"/>
    <col min="14591" max="14591" width="4.125" style="10" customWidth="1"/>
    <col min="14592" max="14593" width="2.875" style="10" customWidth="1"/>
    <col min="14594" max="14594" width="28.75" style="10" customWidth="1"/>
    <col min="14595" max="14600" width="16" style="10" customWidth="1"/>
    <col min="14601" max="14601" width="37.125" style="10" customWidth="1"/>
    <col min="14602" max="14602" width="14.25" style="10" customWidth="1"/>
    <col min="14603" max="14846" width="9" style="10"/>
    <col min="14847" max="14847" width="4.125" style="10" customWidth="1"/>
    <col min="14848" max="14849" width="2.875" style="10" customWidth="1"/>
    <col min="14850" max="14850" width="28.75" style="10" customWidth="1"/>
    <col min="14851" max="14856" width="16" style="10" customWidth="1"/>
    <col min="14857" max="14857" width="37.125" style="10" customWidth="1"/>
    <col min="14858" max="14858" width="14.25" style="10" customWidth="1"/>
    <col min="14859" max="15102" width="9" style="10"/>
    <col min="15103" max="15103" width="4.125" style="10" customWidth="1"/>
    <col min="15104" max="15105" width="2.875" style="10" customWidth="1"/>
    <col min="15106" max="15106" width="28.75" style="10" customWidth="1"/>
    <col min="15107" max="15112" width="16" style="10" customWidth="1"/>
    <col min="15113" max="15113" width="37.125" style="10" customWidth="1"/>
    <col min="15114" max="15114" width="14.25" style="10" customWidth="1"/>
    <col min="15115" max="15358" width="9" style="10"/>
    <col min="15359" max="15359" width="4.125" style="10" customWidth="1"/>
    <col min="15360" max="15361" width="2.875" style="10" customWidth="1"/>
    <col min="15362" max="15362" width="28.75" style="10" customWidth="1"/>
    <col min="15363" max="15368" width="16" style="10" customWidth="1"/>
    <col min="15369" max="15369" width="37.125" style="10" customWidth="1"/>
    <col min="15370" max="15370" width="14.25" style="10" customWidth="1"/>
    <col min="15371" max="15614" width="9" style="10"/>
    <col min="15615" max="15615" width="4.125" style="10" customWidth="1"/>
    <col min="15616" max="15617" width="2.875" style="10" customWidth="1"/>
    <col min="15618" max="15618" width="28.75" style="10" customWidth="1"/>
    <col min="15619" max="15624" width="16" style="10" customWidth="1"/>
    <col min="15625" max="15625" width="37.125" style="10" customWidth="1"/>
    <col min="15626" max="15626" width="14.25" style="10" customWidth="1"/>
    <col min="15627" max="15870" width="9" style="10"/>
    <col min="15871" max="15871" width="4.125" style="10" customWidth="1"/>
    <col min="15872" max="15873" width="2.875" style="10" customWidth="1"/>
    <col min="15874" max="15874" width="28.75" style="10" customWidth="1"/>
    <col min="15875" max="15880" width="16" style="10" customWidth="1"/>
    <col min="15881" max="15881" width="37.125" style="10" customWidth="1"/>
    <col min="15882" max="15882" width="14.25" style="10" customWidth="1"/>
    <col min="15883" max="16126" width="9" style="10"/>
    <col min="16127" max="16127" width="4.125" style="10" customWidth="1"/>
    <col min="16128" max="16129" width="2.875" style="10" customWidth="1"/>
    <col min="16130" max="16130" width="28.75" style="10" customWidth="1"/>
    <col min="16131" max="16136" width="16" style="10" customWidth="1"/>
    <col min="16137" max="16137" width="37.125" style="10" customWidth="1"/>
    <col min="16138" max="16138" width="14.25" style="10" customWidth="1"/>
    <col min="16139" max="16384" width="9" style="10"/>
  </cols>
  <sheetData>
    <row r="1" spans="1:10" ht="38.25" customHeight="1" x14ac:dyDescent="0.15">
      <c r="A1" s="231" t="s">
        <v>77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0" ht="27.75" customHeight="1" thickBot="1" x14ac:dyDescent="0.2">
      <c r="A2" s="246"/>
      <c r="B2" s="246"/>
      <c r="C2" s="246"/>
      <c r="D2" s="246"/>
      <c r="E2" s="143"/>
      <c r="F2" s="26"/>
      <c r="G2" s="26"/>
      <c r="H2" s="143"/>
      <c r="I2" s="143"/>
      <c r="J2" s="27" t="s">
        <v>37</v>
      </c>
    </row>
    <row r="3" spans="1:10" ht="27" customHeight="1" x14ac:dyDescent="0.15">
      <c r="A3" s="238" t="s">
        <v>1</v>
      </c>
      <c r="B3" s="239"/>
      <c r="C3" s="239"/>
      <c r="D3" s="240"/>
      <c r="E3" s="244" t="s">
        <v>2</v>
      </c>
      <c r="F3" s="236" t="s">
        <v>24</v>
      </c>
      <c r="G3" s="247" t="s">
        <v>44</v>
      </c>
      <c r="H3" s="248"/>
      <c r="I3" s="249"/>
      <c r="J3" s="253" t="s">
        <v>26</v>
      </c>
    </row>
    <row r="4" spans="1:10" ht="27" customHeight="1" thickBot="1" x14ac:dyDescent="0.2">
      <c r="A4" s="241"/>
      <c r="B4" s="242"/>
      <c r="C4" s="242"/>
      <c r="D4" s="243"/>
      <c r="E4" s="245"/>
      <c r="F4" s="237"/>
      <c r="G4" s="92" t="s">
        <v>25</v>
      </c>
      <c r="H4" s="57" t="s">
        <v>36</v>
      </c>
      <c r="I4" s="90"/>
      <c r="J4" s="254"/>
    </row>
    <row r="5" spans="1:10" ht="22.5" customHeight="1" x14ac:dyDescent="0.15">
      <c r="A5" s="255" t="s">
        <v>41</v>
      </c>
      <c r="B5" s="200" t="s">
        <v>0</v>
      </c>
      <c r="C5" s="201"/>
      <c r="D5" s="202"/>
      <c r="E5" s="96">
        <f>F5+I5+J5</f>
        <v>0</v>
      </c>
      <c r="F5" s="85">
        <f>SUM(F6:F10)</f>
        <v>0</v>
      </c>
      <c r="G5" s="44">
        <f>G6+G8+G10</f>
        <v>0</v>
      </c>
      <c r="H5" s="28">
        <f>H6+H8+H10</f>
        <v>0</v>
      </c>
      <c r="I5" s="91">
        <f>SUM(I6:I10)</f>
        <v>0</v>
      </c>
      <c r="J5" s="46">
        <f>SUM(J6:J8)</f>
        <v>0</v>
      </c>
    </row>
    <row r="6" spans="1:10" ht="22.5" customHeight="1" x14ac:dyDescent="0.15">
      <c r="A6" s="256"/>
      <c r="B6" s="213"/>
      <c r="C6" s="207" t="s">
        <v>51</v>
      </c>
      <c r="D6" s="208"/>
      <c r="E6" s="258"/>
      <c r="F6" s="250">
        <f>ROUNDDOWN(E6*0.1,0)</f>
        <v>0</v>
      </c>
      <c r="G6" s="51">
        <f>ROUNDDOWN(I6*G7,0)</f>
        <v>0</v>
      </c>
      <c r="H6" s="39">
        <f>ROUNDUP(I6*H7,0)</f>
        <v>0</v>
      </c>
      <c r="I6" s="232">
        <f>ROUNDUP(E6*0.8,0)</f>
        <v>0</v>
      </c>
      <c r="J6" s="234">
        <f>ROUNDDOWN(E6*0.1,0)</f>
        <v>0</v>
      </c>
    </row>
    <row r="7" spans="1:10" ht="14.25" hidden="1" customHeight="1" x14ac:dyDescent="0.15">
      <c r="A7" s="256"/>
      <c r="B7" s="214"/>
      <c r="C7" s="209"/>
      <c r="D7" s="210"/>
      <c r="E7" s="259"/>
      <c r="F7" s="251"/>
      <c r="G7" s="52">
        <v>0.88</v>
      </c>
      <c r="H7" s="29">
        <v>0.12</v>
      </c>
      <c r="I7" s="233"/>
      <c r="J7" s="235"/>
    </row>
    <row r="8" spans="1:10" ht="22.5" customHeight="1" x14ac:dyDescent="0.15">
      <c r="A8" s="256"/>
      <c r="B8" s="214"/>
      <c r="C8" s="207" t="s">
        <v>52</v>
      </c>
      <c r="D8" s="208"/>
      <c r="E8" s="258"/>
      <c r="F8" s="250">
        <f>ROUNDDOWN(E8*0.1,0)</f>
        <v>0</v>
      </c>
      <c r="G8" s="51">
        <f>ROUNDDOWN(I8*G9,0)</f>
        <v>0</v>
      </c>
      <c r="H8" s="39">
        <f>ROUNDUP(I8*H9,0)</f>
        <v>0</v>
      </c>
      <c r="I8" s="232">
        <f>ROUNDUP(E8*0.8,0)</f>
        <v>0</v>
      </c>
      <c r="J8" s="234">
        <f>ROUNDDOWN(E8*0.1,0)</f>
        <v>0</v>
      </c>
    </row>
    <row r="9" spans="1:10" ht="13.5" hidden="1" customHeight="1" x14ac:dyDescent="0.15">
      <c r="A9" s="256"/>
      <c r="B9" s="214"/>
      <c r="C9" s="209"/>
      <c r="D9" s="210"/>
      <c r="E9" s="259"/>
      <c r="F9" s="251"/>
      <c r="G9" s="52">
        <v>0.88</v>
      </c>
      <c r="H9" s="29">
        <v>0.12</v>
      </c>
      <c r="I9" s="233"/>
      <c r="J9" s="235"/>
    </row>
    <row r="10" spans="1:10" ht="22.5" customHeight="1" thickBot="1" x14ac:dyDescent="0.2">
      <c r="A10" s="256"/>
      <c r="B10" s="214"/>
      <c r="C10" s="207" t="s">
        <v>53</v>
      </c>
      <c r="D10" s="208"/>
      <c r="E10" s="258"/>
      <c r="F10" s="250">
        <f>ROUNDDOWN(E10*0.1,0)</f>
        <v>0</v>
      </c>
      <c r="G10" s="51">
        <f>ROUNDDOWN(I10*G11,0)</f>
        <v>0</v>
      </c>
      <c r="H10" s="116">
        <f>ROUNDUP(I10*H11,0)</f>
        <v>0</v>
      </c>
      <c r="I10" s="232">
        <f>ROUNDUP(E10*0.9,0)</f>
        <v>0</v>
      </c>
      <c r="J10" s="263"/>
    </row>
    <row r="11" spans="1:10" ht="13.5" hidden="1" customHeight="1" thickBot="1" x14ac:dyDescent="0.2">
      <c r="A11" s="256"/>
      <c r="B11" s="227"/>
      <c r="C11" s="211"/>
      <c r="D11" s="212"/>
      <c r="E11" s="260"/>
      <c r="F11" s="261"/>
      <c r="G11" s="53">
        <v>0.88</v>
      </c>
      <c r="H11" s="47">
        <v>0.12</v>
      </c>
      <c r="I11" s="262"/>
      <c r="J11" s="264"/>
    </row>
    <row r="12" spans="1:10" ht="22.5" customHeight="1" thickTop="1" x14ac:dyDescent="0.15">
      <c r="A12" s="256"/>
      <c r="B12" s="220" t="s">
        <v>71</v>
      </c>
      <c r="C12" s="221"/>
      <c r="D12" s="222"/>
      <c r="E12" s="106">
        <f t="shared" ref="E12:E17" si="0">F12+I12+J12</f>
        <v>0</v>
      </c>
      <c r="F12" s="115">
        <f>F13+F14+F15</f>
        <v>0</v>
      </c>
      <c r="G12" s="152">
        <f>G13+G14+G15</f>
        <v>0</v>
      </c>
      <c r="H12" s="132">
        <f>H13+H14+H15</f>
        <v>0</v>
      </c>
      <c r="I12" s="117">
        <f>I13+I14+I15</f>
        <v>0</v>
      </c>
      <c r="J12" s="118">
        <f>J13+J14+J15</f>
        <v>0</v>
      </c>
    </row>
    <row r="13" spans="1:10" ht="22.5" customHeight="1" x14ac:dyDescent="0.15">
      <c r="A13" s="256"/>
      <c r="B13" s="213"/>
      <c r="C13" s="228" t="s">
        <v>72</v>
      </c>
      <c r="D13" s="229"/>
      <c r="E13" s="306">
        <f t="shared" si="0"/>
        <v>0</v>
      </c>
      <c r="F13" s="150"/>
      <c r="G13" s="151"/>
      <c r="H13" s="30"/>
      <c r="I13" s="87">
        <f>G13</f>
        <v>0</v>
      </c>
      <c r="J13" s="65"/>
    </row>
    <row r="14" spans="1:10" ht="22.5" customHeight="1" x14ac:dyDescent="0.15">
      <c r="A14" s="256"/>
      <c r="B14" s="214"/>
      <c r="C14" s="276" t="s">
        <v>78</v>
      </c>
      <c r="D14" s="229"/>
      <c r="E14" s="306">
        <f t="shared" si="0"/>
        <v>0</v>
      </c>
      <c r="F14" s="100"/>
      <c r="G14" s="151"/>
      <c r="H14" s="30"/>
      <c r="I14" s="87">
        <f>G14</f>
        <v>0</v>
      </c>
      <c r="J14" s="54"/>
    </row>
    <row r="15" spans="1:10" ht="22.5" customHeight="1" thickBot="1" x14ac:dyDescent="0.2">
      <c r="A15" s="256"/>
      <c r="B15" s="227"/>
      <c r="C15" s="230" t="s">
        <v>73</v>
      </c>
      <c r="D15" s="212"/>
      <c r="E15" s="307">
        <f t="shared" si="0"/>
        <v>0</v>
      </c>
      <c r="F15" s="109"/>
      <c r="G15" s="308"/>
      <c r="H15" s="309"/>
      <c r="I15" s="149">
        <f>H15+G15</f>
        <v>0</v>
      </c>
      <c r="J15" s="310"/>
    </row>
    <row r="16" spans="1:10" s="12" customFormat="1" ht="22.5" customHeight="1" thickTop="1" x14ac:dyDescent="0.15">
      <c r="A16" s="256"/>
      <c r="B16" s="220" t="s">
        <v>64</v>
      </c>
      <c r="C16" s="221"/>
      <c r="D16" s="222"/>
      <c r="E16" s="106">
        <f t="shared" si="0"/>
        <v>0</v>
      </c>
      <c r="F16" s="115">
        <f>F17+F21+F22+F23</f>
        <v>0</v>
      </c>
      <c r="G16" s="114">
        <f>G17+G21+G22+G23</f>
        <v>0</v>
      </c>
      <c r="H16" s="45"/>
      <c r="I16" s="117">
        <f>I17+I21+I22+I23</f>
        <v>0</v>
      </c>
      <c r="J16" s="118">
        <f>J17+J21+J22+J23</f>
        <v>0</v>
      </c>
    </row>
    <row r="17" spans="1:13" ht="22.5" customHeight="1" x14ac:dyDescent="0.15">
      <c r="A17" s="256"/>
      <c r="B17" s="223"/>
      <c r="C17" s="191" t="s">
        <v>27</v>
      </c>
      <c r="D17" s="192"/>
      <c r="E17" s="94">
        <f t="shared" si="0"/>
        <v>0</v>
      </c>
      <c r="F17" s="101">
        <f>SUM(F18:F20)</f>
        <v>0</v>
      </c>
      <c r="G17" s="31">
        <f>SUM(G18:G20)</f>
        <v>0</v>
      </c>
      <c r="H17" s="30"/>
      <c r="I17" s="87">
        <f>SUM(I18:I20)</f>
        <v>0</v>
      </c>
      <c r="J17" s="40">
        <f>SUM(J18:J20)</f>
        <v>0</v>
      </c>
    </row>
    <row r="18" spans="1:13" ht="22.5" customHeight="1" x14ac:dyDescent="0.15">
      <c r="A18" s="256"/>
      <c r="B18" s="223"/>
      <c r="C18" s="188"/>
      <c r="D18" s="141" t="s">
        <v>28</v>
      </c>
      <c r="E18" s="94">
        <f t="shared" ref="E18:E29" si="1">F18+I18+J18</f>
        <v>0</v>
      </c>
      <c r="F18" s="100"/>
      <c r="G18" s="66"/>
      <c r="H18" s="30"/>
      <c r="I18" s="142">
        <f t="shared" ref="I18:I23" si="2">G18+H18</f>
        <v>0</v>
      </c>
      <c r="J18" s="65"/>
    </row>
    <row r="19" spans="1:13" ht="22.5" customHeight="1" x14ac:dyDescent="0.15">
      <c r="A19" s="256"/>
      <c r="B19" s="223"/>
      <c r="C19" s="189"/>
      <c r="D19" s="141" t="s">
        <v>29</v>
      </c>
      <c r="E19" s="94">
        <f t="shared" si="1"/>
        <v>0</v>
      </c>
      <c r="F19" s="99"/>
      <c r="G19" s="66"/>
      <c r="H19" s="30"/>
      <c r="I19" s="142">
        <f t="shared" si="2"/>
        <v>0</v>
      </c>
      <c r="J19" s="54"/>
    </row>
    <row r="20" spans="1:13" ht="22.5" customHeight="1" x14ac:dyDescent="0.15">
      <c r="A20" s="256"/>
      <c r="B20" s="223"/>
      <c r="C20" s="190"/>
      <c r="D20" s="141" t="s">
        <v>30</v>
      </c>
      <c r="E20" s="94">
        <f t="shared" si="1"/>
        <v>0</v>
      </c>
      <c r="F20" s="100"/>
      <c r="G20" s="66"/>
      <c r="H20" s="30"/>
      <c r="I20" s="142">
        <f t="shared" si="2"/>
        <v>0</v>
      </c>
      <c r="J20" s="65"/>
    </row>
    <row r="21" spans="1:13" ht="22.5" customHeight="1" x14ac:dyDescent="0.15">
      <c r="A21" s="256"/>
      <c r="B21" s="223"/>
      <c r="C21" s="191" t="s">
        <v>31</v>
      </c>
      <c r="D21" s="192"/>
      <c r="E21" s="94">
        <f t="shared" si="1"/>
        <v>0</v>
      </c>
      <c r="F21" s="100"/>
      <c r="G21" s="66"/>
      <c r="H21" s="30"/>
      <c r="I21" s="142">
        <f t="shared" si="2"/>
        <v>0</v>
      </c>
      <c r="J21" s="65"/>
    </row>
    <row r="22" spans="1:13" ht="22.5" customHeight="1" x14ac:dyDescent="0.15">
      <c r="A22" s="256"/>
      <c r="B22" s="223"/>
      <c r="C22" s="191" t="s">
        <v>32</v>
      </c>
      <c r="D22" s="192"/>
      <c r="E22" s="94">
        <f t="shared" si="1"/>
        <v>0</v>
      </c>
      <c r="F22" s="146"/>
      <c r="G22" s="128"/>
      <c r="H22" s="129"/>
      <c r="I22" s="142">
        <f t="shared" si="2"/>
        <v>0</v>
      </c>
      <c r="J22" s="65"/>
    </row>
    <row r="23" spans="1:13" ht="22.5" customHeight="1" thickBot="1" x14ac:dyDescent="0.2">
      <c r="A23" s="256"/>
      <c r="B23" s="224"/>
      <c r="C23" s="225" t="s">
        <v>60</v>
      </c>
      <c r="D23" s="226"/>
      <c r="E23" s="107">
        <f t="shared" si="1"/>
        <v>0</v>
      </c>
      <c r="F23" s="102"/>
      <c r="G23" s="130"/>
      <c r="H23" s="129"/>
      <c r="I23" s="88">
        <f t="shared" si="2"/>
        <v>0</v>
      </c>
      <c r="J23" s="153"/>
      <c r="K23" s="136"/>
    </row>
    <row r="24" spans="1:13" s="12" customFormat="1" ht="22.5" customHeight="1" thickTop="1" x14ac:dyDescent="0.15">
      <c r="A24" s="256"/>
      <c r="B24" s="201" t="s">
        <v>63</v>
      </c>
      <c r="C24" s="201"/>
      <c r="D24" s="202"/>
      <c r="E24" s="96">
        <f>F24+I24+J24</f>
        <v>0</v>
      </c>
      <c r="F24" s="103">
        <f>SUM(F25:F45)</f>
        <v>0</v>
      </c>
      <c r="G24" s="49">
        <f>G25+G29+G30+G32+G34+G36+G37+G39+G40+G41+G43+G44+G27+G45</f>
        <v>0</v>
      </c>
      <c r="H24" s="132">
        <f>H25+H29+H30+H32+H34+H36+H37+H39+H40+H41+H43+H44+H27+H45</f>
        <v>0</v>
      </c>
      <c r="I24" s="89">
        <f>SUM(I25:I45)</f>
        <v>0</v>
      </c>
      <c r="J24" s="56">
        <f>SUM(J25:J45)</f>
        <v>0</v>
      </c>
    </row>
    <row r="25" spans="1:13" ht="22.5" customHeight="1" x14ac:dyDescent="0.15">
      <c r="A25" s="256"/>
      <c r="B25" s="213"/>
      <c r="C25" s="207" t="s">
        <v>56</v>
      </c>
      <c r="D25" s="208"/>
      <c r="E25" s="265">
        <f>F25+I25+J25</f>
        <v>0</v>
      </c>
      <c r="F25" s="269"/>
      <c r="G25" s="51">
        <f>ROUNDDOWN(I25*G26,0)</f>
        <v>0</v>
      </c>
      <c r="H25" s="39">
        <f>ROUNDUP(I25*H26,0)</f>
        <v>0</v>
      </c>
      <c r="I25" s="274"/>
      <c r="J25" s="263"/>
    </row>
    <row r="26" spans="1:13" ht="14.25" hidden="1" customHeight="1" x14ac:dyDescent="0.15">
      <c r="A26" s="256"/>
      <c r="B26" s="214"/>
      <c r="C26" s="209"/>
      <c r="D26" s="210"/>
      <c r="E26" s="266"/>
      <c r="F26" s="270"/>
      <c r="G26" s="52">
        <v>0.46</v>
      </c>
      <c r="H26" s="29">
        <v>0.54</v>
      </c>
      <c r="I26" s="275"/>
      <c r="J26" s="271"/>
    </row>
    <row r="27" spans="1:13" ht="22.5" customHeight="1" x14ac:dyDescent="0.15">
      <c r="A27" s="256"/>
      <c r="B27" s="214"/>
      <c r="C27" s="193" t="s">
        <v>57</v>
      </c>
      <c r="D27" s="194"/>
      <c r="E27" s="265">
        <f>F27+I27+J27</f>
        <v>0</v>
      </c>
      <c r="F27" s="269"/>
      <c r="G27" s="51">
        <f>ROUNDDOWN(I27*G28,0)</f>
        <v>0</v>
      </c>
      <c r="H27" s="39">
        <f>ROUNDUP(I27*H28,0)</f>
        <v>0</v>
      </c>
      <c r="I27" s="274"/>
      <c r="J27" s="299"/>
    </row>
    <row r="28" spans="1:13" ht="14.25" hidden="1" customHeight="1" x14ac:dyDescent="0.15">
      <c r="A28" s="256"/>
      <c r="B28" s="214"/>
      <c r="C28" s="195"/>
      <c r="D28" s="196"/>
      <c r="E28" s="266"/>
      <c r="F28" s="270"/>
      <c r="G28" s="52">
        <v>0.56000000000000005</v>
      </c>
      <c r="H28" s="29">
        <v>0.44</v>
      </c>
      <c r="I28" s="275"/>
      <c r="J28" s="300"/>
    </row>
    <row r="29" spans="1:13" ht="22.5" customHeight="1" x14ac:dyDescent="0.15">
      <c r="A29" s="256"/>
      <c r="B29" s="214"/>
      <c r="C29" s="272" t="s">
        <v>4</v>
      </c>
      <c r="D29" s="273"/>
      <c r="E29" s="94">
        <f t="shared" si="1"/>
        <v>0</v>
      </c>
      <c r="F29" s="99"/>
      <c r="G29" s="34">
        <f>I29</f>
        <v>0</v>
      </c>
      <c r="H29" s="30"/>
      <c r="I29" s="80"/>
      <c r="J29" s="54"/>
    </row>
    <row r="30" spans="1:13" ht="22.5" customHeight="1" x14ac:dyDescent="0.15">
      <c r="A30" s="256"/>
      <c r="B30" s="214"/>
      <c r="C30" s="193" t="s">
        <v>9</v>
      </c>
      <c r="D30" s="194"/>
      <c r="E30" s="267">
        <f>F30+I30+J30</f>
        <v>0</v>
      </c>
      <c r="F30" s="99"/>
      <c r="G30" s="51">
        <f>ROUNDDOWN(I30*G31,0)</f>
        <v>0</v>
      </c>
      <c r="H30" s="39">
        <f>ROUNDUP(I30*H31,0)</f>
        <v>0</v>
      </c>
      <c r="I30" s="274"/>
      <c r="J30" s="263"/>
    </row>
    <row r="31" spans="1:13" ht="14.25" hidden="1" customHeight="1" x14ac:dyDescent="0.15">
      <c r="A31" s="256"/>
      <c r="B31" s="214"/>
      <c r="C31" s="205"/>
      <c r="D31" s="206"/>
      <c r="E31" s="268"/>
      <c r="F31" s="99"/>
      <c r="G31" s="52">
        <v>0.88</v>
      </c>
      <c r="H31" s="29">
        <v>0.12</v>
      </c>
      <c r="I31" s="275"/>
      <c r="J31" s="271"/>
    </row>
    <row r="32" spans="1:13" ht="22.5" customHeight="1" x14ac:dyDescent="0.15">
      <c r="A32" s="256"/>
      <c r="B32" s="214"/>
      <c r="C32" s="193" t="s">
        <v>5</v>
      </c>
      <c r="D32" s="194"/>
      <c r="E32" s="267">
        <f>F32+I32+J32</f>
        <v>0</v>
      </c>
      <c r="F32" s="99"/>
      <c r="G32" s="51">
        <f>ROUNDDOWN(I32*G33,0)</f>
        <v>0</v>
      </c>
      <c r="H32" s="39">
        <f>ROUNDUP(I32*H33,0)</f>
        <v>0</v>
      </c>
      <c r="I32" s="274"/>
      <c r="J32" s="263"/>
      <c r="K32" s="123"/>
      <c r="L32" s="123"/>
      <c r="M32" s="123"/>
    </row>
    <row r="33" spans="1:10" ht="14.25" hidden="1" customHeight="1" x14ac:dyDescent="0.15">
      <c r="A33" s="256"/>
      <c r="B33" s="214"/>
      <c r="C33" s="205"/>
      <c r="D33" s="206"/>
      <c r="E33" s="268"/>
      <c r="F33" s="99"/>
      <c r="G33" s="52">
        <v>0.88</v>
      </c>
      <c r="H33" s="29">
        <v>0.12</v>
      </c>
      <c r="I33" s="275"/>
      <c r="J33" s="271"/>
    </row>
    <row r="34" spans="1:10" ht="22.5" customHeight="1" x14ac:dyDescent="0.15">
      <c r="A34" s="256"/>
      <c r="B34" s="214"/>
      <c r="C34" s="193" t="s">
        <v>10</v>
      </c>
      <c r="D34" s="194"/>
      <c r="E34" s="267">
        <f>F34+I34+J34</f>
        <v>0</v>
      </c>
      <c r="F34" s="99"/>
      <c r="G34" s="51">
        <f>ROUNDDOWN(I34*G35,0)</f>
        <v>0</v>
      </c>
      <c r="H34" s="39">
        <f>ROUNDUP(I34*H35,0)</f>
        <v>0</v>
      </c>
      <c r="I34" s="274"/>
      <c r="J34" s="263"/>
    </row>
    <row r="35" spans="1:10" ht="14.25" hidden="1" customHeight="1" x14ac:dyDescent="0.15">
      <c r="A35" s="256"/>
      <c r="B35" s="214"/>
      <c r="C35" s="205"/>
      <c r="D35" s="206"/>
      <c r="E35" s="268"/>
      <c r="F35" s="99"/>
      <c r="G35" s="52">
        <v>0.88</v>
      </c>
      <c r="H35" s="29">
        <v>0.12</v>
      </c>
      <c r="I35" s="275"/>
      <c r="J35" s="271"/>
    </row>
    <row r="36" spans="1:10" ht="22.5" customHeight="1" x14ac:dyDescent="0.15">
      <c r="A36" s="256"/>
      <c r="B36" s="214"/>
      <c r="C36" s="272" t="s">
        <v>8</v>
      </c>
      <c r="D36" s="273"/>
      <c r="E36" s="94">
        <f>F36+I36+J36</f>
        <v>0</v>
      </c>
      <c r="F36" s="100"/>
      <c r="G36" s="48"/>
      <c r="H36" s="30"/>
      <c r="I36" s="84"/>
      <c r="J36" s="54"/>
    </row>
    <row r="37" spans="1:10" ht="22.5" customHeight="1" x14ac:dyDescent="0.15">
      <c r="A37" s="256"/>
      <c r="B37" s="214"/>
      <c r="C37" s="193" t="s">
        <v>7</v>
      </c>
      <c r="D37" s="194"/>
      <c r="E37" s="265">
        <f>F37+I37+J37</f>
        <v>0</v>
      </c>
      <c r="F37" s="99"/>
      <c r="G37" s="51">
        <f>ROUNDDOWN(I37*G38,0)</f>
        <v>0</v>
      </c>
      <c r="H37" s="39">
        <f>ROUNDUP(I37*H38,0)</f>
        <v>0</v>
      </c>
      <c r="I37" s="274"/>
      <c r="J37" s="263"/>
    </row>
    <row r="38" spans="1:10" ht="14.25" hidden="1" customHeight="1" x14ac:dyDescent="0.15">
      <c r="A38" s="256"/>
      <c r="B38" s="214"/>
      <c r="C38" s="205"/>
      <c r="D38" s="206"/>
      <c r="E38" s="266"/>
      <c r="F38" s="99"/>
      <c r="G38" s="52">
        <v>0.12</v>
      </c>
      <c r="H38" s="29">
        <v>0.88</v>
      </c>
      <c r="I38" s="275"/>
      <c r="J38" s="271"/>
    </row>
    <row r="39" spans="1:10" ht="22.5" customHeight="1" x14ac:dyDescent="0.15">
      <c r="A39" s="256"/>
      <c r="B39" s="214"/>
      <c r="C39" s="272" t="s">
        <v>6</v>
      </c>
      <c r="D39" s="273"/>
      <c r="E39" s="94">
        <f>F39+I39+J39</f>
        <v>0</v>
      </c>
      <c r="F39" s="99"/>
      <c r="G39" s="35">
        <f>I39</f>
        <v>0</v>
      </c>
      <c r="H39" s="30"/>
      <c r="I39" s="80"/>
      <c r="J39" s="54"/>
    </row>
    <row r="40" spans="1:10" ht="22.5" customHeight="1" x14ac:dyDescent="0.15">
      <c r="A40" s="256"/>
      <c r="B40" s="214"/>
      <c r="C40" s="193" t="s">
        <v>3</v>
      </c>
      <c r="D40" s="194"/>
      <c r="E40" s="94">
        <f>F40+I40+J40</f>
        <v>0</v>
      </c>
      <c r="F40" s="146"/>
      <c r="G40" s="35">
        <f>I40</f>
        <v>0</v>
      </c>
      <c r="H40" s="30"/>
      <c r="I40" s="80"/>
      <c r="J40" s="65"/>
    </row>
    <row r="41" spans="1:10" ht="22.5" customHeight="1" x14ac:dyDescent="0.15">
      <c r="A41" s="256"/>
      <c r="B41" s="214"/>
      <c r="C41" s="193" t="s">
        <v>33</v>
      </c>
      <c r="D41" s="194"/>
      <c r="E41" s="267">
        <f>F41+I41+J41</f>
        <v>0</v>
      </c>
      <c r="F41" s="269"/>
      <c r="G41" s="51">
        <f>ROUNDDOWN(I41*G42,0)</f>
        <v>0</v>
      </c>
      <c r="H41" s="39">
        <f>ROUNDUP(I41*H42,0)</f>
        <v>0</v>
      </c>
      <c r="I41" s="274"/>
      <c r="J41" s="54"/>
    </row>
    <row r="42" spans="1:10" ht="14.25" hidden="1" customHeight="1" x14ac:dyDescent="0.15">
      <c r="A42" s="256"/>
      <c r="B42" s="214"/>
      <c r="C42" s="205"/>
      <c r="D42" s="206"/>
      <c r="E42" s="268"/>
      <c r="F42" s="270"/>
      <c r="G42" s="52">
        <v>0.88</v>
      </c>
      <c r="H42" s="29">
        <v>0.12</v>
      </c>
      <c r="I42" s="275"/>
      <c r="J42" s="54"/>
    </row>
    <row r="43" spans="1:10" ht="22.5" customHeight="1" x14ac:dyDescent="0.15">
      <c r="A43" s="256"/>
      <c r="B43" s="214"/>
      <c r="C43" s="216" t="s">
        <v>58</v>
      </c>
      <c r="D43" s="217"/>
      <c r="E43" s="145">
        <f>F43+I43+J43</f>
        <v>0</v>
      </c>
      <c r="F43" s="146"/>
      <c r="G43" s="48"/>
      <c r="H43" s="33">
        <f>I43</f>
        <v>0</v>
      </c>
      <c r="I43" s="80"/>
      <c r="J43" s="54"/>
    </row>
    <row r="44" spans="1:10" ht="22.5" customHeight="1" x14ac:dyDescent="0.15">
      <c r="A44" s="256"/>
      <c r="B44" s="214"/>
      <c r="C44" s="218" t="s">
        <v>60</v>
      </c>
      <c r="D44" s="219"/>
      <c r="E44" s="145">
        <f>F44+I44+J44</f>
        <v>0</v>
      </c>
      <c r="F44" s="146"/>
      <c r="G44" s="131"/>
      <c r="H44" s="131"/>
      <c r="I44" s="311">
        <f>G44+H44</f>
        <v>0</v>
      </c>
      <c r="J44" s="148"/>
    </row>
    <row r="45" spans="1:10" ht="22.5" customHeight="1" x14ac:dyDescent="0.15">
      <c r="A45" s="256"/>
      <c r="B45" s="215"/>
      <c r="C45" s="218" t="s">
        <v>60</v>
      </c>
      <c r="D45" s="219"/>
      <c r="E45" s="145">
        <f>F45+I45+J45</f>
        <v>0</v>
      </c>
      <c r="F45" s="146"/>
      <c r="G45" s="131"/>
      <c r="H45" s="131"/>
      <c r="I45" s="311">
        <f>G45+H45</f>
        <v>0</v>
      </c>
      <c r="J45" s="148"/>
    </row>
    <row r="46" spans="1:10" s="12" customFormat="1" ht="22.5" customHeight="1" x14ac:dyDescent="0.15">
      <c r="A46" s="256"/>
      <c r="B46" s="197" t="s">
        <v>49</v>
      </c>
      <c r="C46" s="198"/>
      <c r="D46" s="199"/>
      <c r="E46" s="94">
        <f>F46+I46+J46</f>
        <v>0</v>
      </c>
      <c r="F46" s="81">
        <f>F12+F16+F24</f>
        <v>0</v>
      </c>
      <c r="G46" s="34">
        <f>G12+G16+G24</f>
        <v>0</v>
      </c>
      <c r="H46" s="34">
        <f>H12+H16+H24</f>
        <v>0</v>
      </c>
      <c r="I46" s="81">
        <f>I12+I16+I24</f>
        <v>0</v>
      </c>
      <c r="J46" s="41">
        <f>J12+J16+J24</f>
        <v>0</v>
      </c>
    </row>
    <row r="47" spans="1:10" s="12" customFormat="1" ht="22.5" customHeight="1" x14ac:dyDescent="0.15">
      <c r="A47" s="256"/>
      <c r="B47" s="200" t="s">
        <v>34</v>
      </c>
      <c r="C47" s="201"/>
      <c r="D47" s="202"/>
      <c r="E47" s="94">
        <f>F47+I47+J47</f>
        <v>0</v>
      </c>
      <c r="F47" s="98">
        <f>ROUNDDOWN((F12+F16+F24)*0.1,0)</f>
        <v>0</v>
      </c>
      <c r="G47" s="36">
        <f>ROUNDDOWN((G12+G16+G24)*0.1,0)</f>
        <v>0</v>
      </c>
      <c r="H47" s="36">
        <f>ROUNDDOWN((H12+H16+H24)*0.1,0)</f>
        <v>0</v>
      </c>
      <c r="I47" s="82">
        <f>ROUNDDOWN((I12+I16+I24)*0.1,0)</f>
        <v>0</v>
      </c>
      <c r="J47" s="42">
        <f>ROUNDDOWN((J12+J16+J24)*0.1,0)</f>
        <v>0</v>
      </c>
    </row>
    <row r="48" spans="1:10" s="12" customFormat="1" ht="22.5" customHeight="1" thickBot="1" x14ac:dyDescent="0.2">
      <c r="A48" s="257"/>
      <c r="B48" s="203" t="s">
        <v>48</v>
      </c>
      <c r="C48" s="203"/>
      <c r="D48" s="204"/>
      <c r="E48" s="95">
        <f t="shared" ref="E48:J48" si="3">E46+E47+E5</f>
        <v>0</v>
      </c>
      <c r="F48" s="83">
        <f t="shared" si="3"/>
        <v>0</v>
      </c>
      <c r="G48" s="59">
        <f t="shared" si="3"/>
        <v>0</v>
      </c>
      <c r="H48" s="59">
        <f t="shared" si="3"/>
        <v>0</v>
      </c>
      <c r="I48" s="83">
        <f t="shared" si="3"/>
        <v>0</v>
      </c>
      <c r="J48" s="58">
        <f t="shared" si="3"/>
        <v>0</v>
      </c>
    </row>
    <row r="49" spans="1:10" s="12" customFormat="1" ht="22.5" customHeight="1" thickTop="1" x14ac:dyDescent="0.15">
      <c r="A49" s="292" t="s">
        <v>35</v>
      </c>
      <c r="B49" s="282" t="s">
        <v>46</v>
      </c>
      <c r="C49" s="278" t="s">
        <v>59</v>
      </c>
      <c r="D49" s="279"/>
      <c r="E49" s="113">
        <f>F49+I49+J49</f>
        <v>5000000</v>
      </c>
      <c r="F49" s="109"/>
      <c r="G49" s="135"/>
      <c r="H49" s="112">
        <v>5000000</v>
      </c>
      <c r="I49" s="305">
        <f>G49+H49</f>
        <v>5000000</v>
      </c>
      <c r="J49" s="137"/>
    </row>
    <row r="50" spans="1:10" s="12" customFormat="1" ht="22.5" customHeight="1" x14ac:dyDescent="0.15">
      <c r="A50" s="293"/>
      <c r="B50" s="283"/>
      <c r="C50" s="287" t="s">
        <v>62</v>
      </c>
      <c r="D50" s="288"/>
      <c r="E50" s="104">
        <f>G50</f>
        <v>34527000</v>
      </c>
      <c r="F50" s="108"/>
      <c r="G50" s="50">
        <v>34527000</v>
      </c>
      <c r="H50" s="48"/>
      <c r="I50" s="84"/>
      <c r="J50" s="54"/>
    </row>
    <row r="51" spans="1:10" s="12" customFormat="1" ht="22.5" customHeight="1" x14ac:dyDescent="0.15">
      <c r="A51" s="294"/>
      <c r="B51" s="283"/>
      <c r="C51" s="285" t="s">
        <v>79</v>
      </c>
      <c r="D51" s="286"/>
      <c r="E51" s="154">
        <f>F51+I51</f>
        <v>5000000</v>
      </c>
      <c r="F51" s="100"/>
      <c r="G51" s="151"/>
      <c r="H51" s="38">
        <v>5000000</v>
      </c>
      <c r="I51" s="81">
        <f>G51+H51</f>
        <v>5000000</v>
      </c>
      <c r="J51" s="54"/>
    </row>
    <row r="52" spans="1:10" s="12" customFormat="1" ht="22.5" customHeight="1" thickBot="1" x14ac:dyDescent="0.2">
      <c r="A52" s="295"/>
      <c r="B52" s="284"/>
      <c r="C52" s="280" t="s">
        <v>47</v>
      </c>
      <c r="D52" s="281"/>
      <c r="E52" s="95">
        <f>F52+I52</f>
        <v>10000000</v>
      </c>
      <c r="F52" s="78">
        <f>F49+F51</f>
        <v>0</v>
      </c>
      <c r="G52" s="61">
        <f>G49+G50+G51</f>
        <v>34527000</v>
      </c>
      <c r="H52" s="62">
        <f>H49+H51</f>
        <v>10000000</v>
      </c>
      <c r="I52" s="78">
        <f>I49+I51</f>
        <v>10000000</v>
      </c>
      <c r="J52" s="55"/>
    </row>
    <row r="53" spans="1:10" s="12" customFormat="1" ht="27.95" customHeight="1" thickTop="1" thickBot="1" x14ac:dyDescent="0.2">
      <c r="A53" s="289" t="s">
        <v>2</v>
      </c>
      <c r="B53" s="290"/>
      <c r="C53" s="290"/>
      <c r="D53" s="291"/>
      <c r="E53" s="93">
        <f>E48+E52</f>
        <v>10000000</v>
      </c>
      <c r="F53" s="79">
        <f>F48+F52</f>
        <v>0</v>
      </c>
      <c r="G53" s="37">
        <f>G48+G52</f>
        <v>34527000</v>
      </c>
      <c r="H53" s="60">
        <f t="shared" ref="H53:J53" si="4">H48+H52</f>
        <v>10000000</v>
      </c>
      <c r="I53" s="79">
        <f t="shared" si="4"/>
        <v>10000000</v>
      </c>
      <c r="J53" s="43">
        <f t="shared" si="4"/>
        <v>0</v>
      </c>
    </row>
    <row r="54" spans="1:10" s="12" customFormat="1" ht="27.95" customHeight="1" thickBot="1" x14ac:dyDescent="0.2">
      <c r="A54" s="296" t="s">
        <v>55</v>
      </c>
      <c r="B54" s="297"/>
      <c r="C54" s="297"/>
      <c r="D54" s="298"/>
      <c r="E54" s="119"/>
      <c r="F54" s="147"/>
      <c r="G54" s="147"/>
      <c r="H54" s="120">
        <v>45260000</v>
      </c>
      <c r="I54" s="147"/>
      <c r="J54" s="147"/>
    </row>
    <row r="55" spans="1:10" s="13" customFormat="1" ht="21" customHeight="1" x14ac:dyDescent="0.15">
      <c r="A55" s="277" t="s">
        <v>45</v>
      </c>
      <c r="B55" s="277"/>
      <c r="C55" s="277"/>
      <c r="D55" s="277"/>
      <c r="E55" s="277"/>
      <c r="F55" s="277"/>
      <c r="G55" s="277"/>
      <c r="H55" s="277"/>
      <c r="I55" s="277"/>
      <c r="J55" s="277"/>
    </row>
    <row r="56" spans="1:10" ht="20.25" customHeight="1" x14ac:dyDescent="0.15">
      <c r="A56" s="252" t="s">
        <v>43</v>
      </c>
      <c r="B56" s="252"/>
      <c r="C56" s="252"/>
      <c r="D56" s="252"/>
      <c r="E56" s="252"/>
      <c r="F56" s="252"/>
      <c r="G56" s="252"/>
      <c r="H56" s="252"/>
      <c r="I56" s="252"/>
      <c r="J56" s="252"/>
    </row>
    <row r="57" spans="1:10" ht="10.5" customHeight="1" x14ac:dyDescent="0.15">
      <c r="A57" s="144"/>
      <c r="B57" s="144"/>
      <c r="C57" s="17"/>
      <c r="D57" s="17"/>
      <c r="E57" s="144"/>
      <c r="F57" s="144"/>
      <c r="G57" s="144"/>
      <c r="H57" s="15"/>
    </row>
    <row r="58" spans="1:10" customFormat="1" ht="13.5" x14ac:dyDescent="0.15">
      <c r="B58" t="s">
        <v>61</v>
      </c>
      <c r="C58" s="67"/>
      <c r="D58" s="67"/>
      <c r="E58" s="67"/>
      <c r="F58" s="67"/>
      <c r="G58" s="67"/>
    </row>
    <row r="59" spans="1:10" customFormat="1" ht="13.5" x14ac:dyDescent="0.15">
      <c r="C59" s="67"/>
      <c r="D59" s="67"/>
      <c r="E59" s="67"/>
      <c r="F59" s="67"/>
      <c r="G59" s="67"/>
    </row>
    <row r="60" spans="1:10" customFormat="1" ht="12.75" customHeight="1" x14ac:dyDescent="0.15">
      <c r="C60" s="67"/>
      <c r="D60" s="67"/>
      <c r="E60" s="67"/>
      <c r="F60" s="67"/>
      <c r="G60" s="67"/>
    </row>
    <row r="61" spans="1:10" customFormat="1" ht="13.5" x14ac:dyDescent="0.15">
      <c r="C61" s="67"/>
      <c r="D61" s="67"/>
      <c r="E61" s="67"/>
      <c r="F61" s="67"/>
      <c r="G61" s="67"/>
    </row>
    <row r="62" spans="1:10" customFormat="1" ht="14.25" thickBot="1" x14ac:dyDescent="0.2">
      <c r="C62" s="68"/>
      <c r="D62" s="68"/>
      <c r="E62" s="68"/>
      <c r="F62" s="69"/>
      <c r="G62" s="69"/>
    </row>
    <row r="63" spans="1:10" ht="10.5" customHeight="1" x14ac:dyDescent="0.15"/>
  </sheetData>
  <sheetProtection algorithmName="SHA-512" hashValue="kpkfr4SFoPIeJZZ8W2A/jL9/xOMsKfvmTsMStdmoZO5tFvTEzK7xvnPFWyNbQtvP1/J/LEBfCwDzk7mgof9oAA==" saltValue="NyTknW/Aj1KRG3pqoKGDUw==" spinCount="100000" sheet="1" objects="1" scenarios="1"/>
  <mergeCells count="89">
    <mergeCell ref="A1:J1"/>
    <mergeCell ref="A2:D2"/>
    <mergeCell ref="A3:D4"/>
    <mergeCell ref="E3:E4"/>
    <mergeCell ref="F3:F4"/>
    <mergeCell ref="G3:I3"/>
    <mergeCell ref="J3:J4"/>
    <mergeCell ref="A5:A48"/>
    <mergeCell ref="B5:D5"/>
    <mergeCell ref="B6:B11"/>
    <mergeCell ref="C6:D7"/>
    <mergeCell ref="E6:E7"/>
    <mergeCell ref="C10:D11"/>
    <mergeCell ref="E10:E11"/>
    <mergeCell ref="B16:D16"/>
    <mergeCell ref="B17:B23"/>
    <mergeCell ref="C17:D17"/>
    <mergeCell ref="C18:C20"/>
    <mergeCell ref="C21:D21"/>
    <mergeCell ref="C22:D22"/>
    <mergeCell ref="C23:D23"/>
    <mergeCell ref="B24:D24"/>
    <mergeCell ref="B25:B45"/>
    <mergeCell ref="I6:I7"/>
    <mergeCell ref="J6:J7"/>
    <mergeCell ref="C8:D9"/>
    <mergeCell ref="E8:E9"/>
    <mergeCell ref="F8:F9"/>
    <mergeCell ref="I8:I9"/>
    <mergeCell ref="J8:J9"/>
    <mergeCell ref="F6:F7"/>
    <mergeCell ref="C29:D29"/>
    <mergeCell ref="C30:D31"/>
    <mergeCell ref="E30:E31"/>
    <mergeCell ref="I10:I11"/>
    <mergeCell ref="J10:J11"/>
    <mergeCell ref="B12:D12"/>
    <mergeCell ref="B13:B15"/>
    <mergeCell ref="C13:D13"/>
    <mergeCell ref="C15:D15"/>
    <mergeCell ref="F10:F11"/>
    <mergeCell ref="C14:D14"/>
    <mergeCell ref="J25:J26"/>
    <mergeCell ref="C27:D28"/>
    <mergeCell ref="E27:E28"/>
    <mergeCell ref="F27:F28"/>
    <mergeCell ref="I27:I28"/>
    <mergeCell ref="J27:J28"/>
    <mergeCell ref="I25:I26"/>
    <mergeCell ref="C25:D26"/>
    <mergeCell ref="E25:E26"/>
    <mergeCell ref="F25:F26"/>
    <mergeCell ref="J37:J38"/>
    <mergeCell ref="C39:D39"/>
    <mergeCell ref="J30:J31"/>
    <mergeCell ref="C32:D33"/>
    <mergeCell ref="E32:E33"/>
    <mergeCell ref="I32:I33"/>
    <mergeCell ref="J32:J33"/>
    <mergeCell ref="C34:D35"/>
    <mergeCell ref="E34:E35"/>
    <mergeCell ref="I34:I35"/>
    <mergeCell ref="J34:J35"/>
    <mergeCell ref="I30:I31"/>
    <mergeCell ref="C43:D43"/>
    <mergeCell ref="C36:D36"/>
    <mergeCell ref="C37:D38"/>
    <mergeCell ref="E37:E38"/>
    <mergeCell ref="I37:I38"/>
    <mergeCell ref="C40:D40"/>
    <mergeCell ref="C41:D42"/>
    <mergeCell ref="E41:E42"/>
    <mergeCell ref="F41:F42"/>
    <mergeCell ref="I41:I42"/>
    <mergeCell ref="C44:D44"/>
    <mergeCell ref="C45:D45"/>
    <mergeCell ref="B46:D46"/>
    <mergeCell ref="B47:D47"/>
    <mergeCell ref="B48:D48"/>
    <mergeCell ref="C52:D52"/>
    <mergeCell ref="A53:D53"/>
    <mergeCell ref="A54:D54"/>
    <mergeCell ref="A55:J55"/>
    <mergeCell ref="A56:J56"/>
    <mergeCell ref="A49:A52"/>
    <mergeCell ref="B49:B52"/>
    <mergeCell ref="C49:D49"/>
    <mergeCell ref="C50:D50"/>
    <mergeCell ref="C51:D51"/>
  </mergeCells>
  <phoneticPr fontId="2"/>
  <printOptions horizontalCentered="1"/>
  <pageMargins left="0" right="0" top="0.62992125984251968" bottom="0.19685039370078741" header="0.35433070866141736" footer="0.19685039370078741"/>
  <pageSetup paperSize="9" scale="73" orientation="portrait" horizontalDpi="300" verticalDpi="300" r:id="rId1"/>
  <headerFooter alignWithMargins="0">
    <oddHeader>&amp;R&amp;"BIZ UDPゴシック,標準"募-7-3(5/5)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収支計画書</vt:lpstr>
      <vt:lpstr>収入</vt:lpstr>
      <vt:lpstr>R3支出</vt:lpstr>
      <vt:lpstr>R4支出</vt:lpstr>
      <vt:lpstr>R5支出</vt:lpstr>
      <vt:lpstr>R6支出</vt:lpstr>
      <vt:lpstr>R7支出</vt:lpstr>
      <vt:lpstr>'R3支出'!Print_Area</vt:lpstr>
      <vt:lpstr>'R4支出'!Print_Area</vt:lpstr>
      <vt:lpstr>'R5支出'!Print_Area</vt:lpstr>
      <vt:lpstr>'R6支出'!Print_Area</vt:lpstr>
      <vt:lpstr>'R7支出'!Print_Area</vt:lpstr>
      <vt:lpstr>収支計画書!Print_Area</vt:lpstr>
      <vt:lpstr>収入!Print_Area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2020-06-12T06:10:09Z</dcterms:created>
  <dcterms:modified xsi:type="dcterms:W3CDTF">2020-06-12T06:12:47Z</dcterms:modified>
</cp:coreProperties>
</file>